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i Assistant\Documents\Budgets\FY2023\"/>
    </mc:Choice>
  </mc:AlternateContent>
  <xr:revisionPtr revIDLastSave="0" documentId="13_ncr:1_{13565AE8-0C35-4987-A447-998DC7411A6B}" xr6:coauthVersionLast="47" xr6:coauthVersionMax="47" xr10:uidLastSave="{00000000-0000-0000-0000-000000000000}"/>
  <bookViews>
    <workbookView xWindow="7920" yWindow="1830" windowWidth="17865" windowHeight="12735" xr2:uid="{00000000-000D-0000-FFFF-FFFF00000000}"/>
  </bookViews>
  <sheets>
    <sheet name="FY2021" sheetId="1" r:id="rId1"/>
    <sheet name="Sheet1" sheetId="2" r:id="rId2"/>
    <sheet name="Sheet2" sheetId="3" r:id="rId3"/>
  </sheets>
  <externalReferences>
    <externalReference r:id="rId4"/>
  </externalReferences>
  <definedNames>
    <definedName name="_eqv08">[1]EQV08!$A$1:$Y$353</definedName>
    <definedName name="name" localSheetId="0">#REF!</definedName>
    <definedName name="name">#REF!</definedName>
    <definedName name="_xlnm.Print_Area" localSheetId="0">'FY2021'!$A$1:$I$207</definedName>
    <definedName name="_xlnm.Print_Titles" localSheetId="0">'FY2021'!$1:$4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9" i="1" l="1"/>
  <c r="F119" i="1"/>
  <c r="G180" i="1"/>
  <c r="F164" i="1"/>
  <c r="F158" i="1"/>
  <c r="F154" i="1"/>
  <c r="F150" i="1"/>
  <c r="F130" i="1"/>
  <c r="F142" i="1"/>
  <c r="G130" i="1"/>
  <c r="F114" i="1"/>
  <c r="F107" i="1"/>
  <c r="F106" i="1"/>
  <c r="F103" i="1"/>
  <c r="F98" i="1"/>
  <c r="F92" i="1"/>
  <c r="F86" i="1"/>
  <c r="F22" i="1"/>
  <c r="F80" i="1"/>
  <c r="F78" i="1"/>
  <c r="F75" i="1"/>
  <c r="F62" i="1"/>
  <c r="F57" i="1"/>
  <c r="F52" i="1"/>
  <c r="F49" i="1"/>
  <c r="F44" i="1"/>
  <c r="F37" i="1"/>
  <c r="F31" i="1"/>
  <c r="F26" i="1"/>
  <c r="F10" i="1"/>
  <c r="G22" i="1" l="1"/>
  <c r="G31" i="1"/>
  <c r="I31" i="1" s="1"/>
  <c r="G37" i="1"/>
  <c r="G44" i="1"/>
  <c r="G57" i="1"/>
  <c r="G75" i="1"/>
  <c r="I75" i="1" s="1"/>
  <c r="G92" i="1"/>
  <c r="I92" i="1" s="1"/>
  <c r="G98" i="1"/>
  <c r="I98" i="1" s="1"/>
  <c r="G106" i="1"/>
  <c r="G114" i="1"/>
  <c r="G142" i="1"/>
  <c r="G150" i="1"/>
  <c r="G164" i="1"/>
  <c r="I164" i="1" s="1"/>
  <c r="I180" i="1"/>
  <c r="G158" i="1"/>
  <c r="G154" i="1"/>
  <c r="G118" i="1"/>
  <c r="G103" i="1"/>
  <c r="G86" i="1"/>
  <c r="I86" i="1" s="1"/>
  <c r="G78" i="1"/>
  <c r="G62" i="1"/>
  <c r="G52" i="1"/>
  <c r="G49" i="1"/>
  <c r="G26" i="1"/>
  <c r="G10" i="1"/>
  <c r="E98" i="1"/>
  <c r="D98" i="1"/>
  <c r="E106" i="1"/>
  <c r="E103" i="1"/>
  <c r="E86" i="1"/>
  <c r="E92" i="1"/>
  <c r="D92" i="1"/>
  <c r="E10" i="1"/>
  <c r="I10" i="1" s="1"/>
  <c r="E154" i="1"/>
  <c r="E130" i="1"/>
  <c r="E57" i="1"/>
  <c r="E49" i="1"/>
  <c r="E26" i="1"/>
  <c r="E44" i="1"/>
  <c r="E78" i="1"/>
  <c r="E75" i="1"/>
  <c r="D75" i="1"/>
  <c r="E52" i="1"/>
  <c r="E22" i="1"/>
  <c r="E180" i="1"/>
  <c r="E164" i="1"/>
  <c r="E142" i="1"/>
  <c r="E158" i="1"/>
  <c r="E150" i="1"/>
  <c r="E114" i="1"/>
  <c r="E62" i="1"/>
  <c r="E31" i="1"/>
  <c r="E118" i="1"/>
  <c r="E119" i="1" s="1"/>
  <c r="E37" i="1"/>
  <c r="D180" i="1"/>
  <c r="D130" i="1"/>
  <c r="D114" i="1"/>
  <c r="D22" i="1"/>
  <c r="G80" i="1"/>
  <c r="D164" i="1"/>
  <c r="F180" i="1"/>
  <c r="D10" i="1"/>
  <c r="D31" i="1"/>
  <c r="D158" i="1"/>
  <c r="H142" i="1"/>
  <c r="I22" i="1" l="1"/>
  <c r="E80" i="1"/>
  <c r="I130" i="1"/>
  <c r="I103" i="1"/>
  <c r="G107" i="1"/>
  <c r="E107" i="1"/>
  <c r="I158" i="1"/>
  <c r="E166" i="1"/>
  <c r="D49" i="1"/>
  <c r="I49" i="1" s="1"/>
  <c r="E191" i="1" l="1"/>
  <c r="G166" i="1" l="1"/>
  <c r="D154" i="1"/>
  <c r="I154" i="1" s="1"/>
  <c r="D150" i="1"/>
  <c r="I150" i="1" s="1"/>
  <c r="D142" i="1"/>
  <c r="I142" i="1" s="1"/>
  <c r="D118" i="1"/>
  <c r="D106" i="1"/>
  <c r="D78" i="1"/>
  <c r="I78" i="1" s="1"/>
  <c r="D62" i="1"/>
  <c r="I62" i="1" s="1"/>
  <c r="D57" i="1"/>
  <c r="I57" i="1" s="1"/>
  <c r="D52" i="1"/>
  <c r="I52" i="1" s="1"/>
  <c r="D44" i="1"/>
  <c r="I44" i="1" s="1"/>
  <c r="D37" i="1"/>
  <c r="I37" i="1" s="1"/>
  <c r="D26" i="1"/>
  <c r="I26" i="1" s="1"/>
  <c r="I106" i="1" l="1"/>
  <c r="D107" i="1"/>
  <c r="I107" i="1" s="1"/>
  <c r="G191" i="1"/>
  <c r="D119" i="1"/>
  <c r="I119" i="1" s="1"/>
  <c r="D80" i="1" l="1"/>
  <c r="D166" i="1" l="1"/>
  <c r="I166" i="1" s="1"/>
  <c r="I183" i="1" s="1"/>
  <c r="I80" i="1"/>
  <c r="H92" i="1" l="1"/>
  <c r="H119" i="1" l="1"/>
  <c r="H164" i="1" l="1"/>
  <c r="H106" i="1"/>
  <c r="H97" i="1"/>
  <c r="H26" i="1"/>
  <c r="H22" i="1"/>
  <c r="H80" i="1" l="1"/>
  <c r="H107" i="1"/>
  <c r="H191" i="1" l="1"/>
  <c r="H186" i="1" l="1"/>
  <c r="H196" i="1"/>
  <c r="G199" i="1"/>
  <c r="F199" i="1"/>
  <c r="E199" i="1"/>
  <c r="D190" i="1" l="1"/>
  <c r="F201" i="1"/>
  <c r="D191" i="1" l="1"/>
  <c r="I191" i="1" s="1"/>
  <c r="F203" i="1"/>
  <c r="E201" i="1" l="1"/>
  <c r="E203" i="1" s="1"/>
  <c r="H200" i="1" l="1"/>
  <c r="G201" i="1" l="1"/>
  <c r="G203" i="1" s="1"/>
  <c r="G190" i="1" l="1"/>
  <c r="E190" i="1"/>
  <c r="F166" i="1"/>
  <c r="F190" i="1" l="1"/>
  <c r="I190" i="1" s="1"/>
  <c r="F191" i="1"/>
</calcChain>
</file>

<file path=xl/sharedStrings.xml><?xml version="1.0" encoding="utf-8"?>
<sst xmlns="http://schemas.openxmlformats.org/spreadsheetml/2006/main" count="355" uniqueCount="216">
  <si>
    <t>Incr / Decr</t>
  </si>
  <si>
    <t>DESCRIPTION</t>
  </si>
  <si>
    <t>ATM
Approved</t>
  </si>
  <si>
    <t>Requested</t>
  </si>
  <si>
    <t>BOS Recommend</t>
  </si>
  <si>
    <t>FinCom Recommend</t>
  </si>
  <si>
    <t>OPERATING BUDGET</t>
  </si>
  <si>
    <t xml:space="preserve">     GENERAL GOVERNMENT</t>
  </si>
  <si>
    <t>114 Moderator</t>
  </si>
  <si>
    <t>01-05</t>
  </si>
  <si>
    <t xml:space="preserve">Salary </t>
  </si>
  <si>
    <t>Expense</t>
  </si>
  <si>
    <t>Subtotal</t>
  </si>
  <si>
    <t>122 Selectboard</t>
  </si>
  <si>
    <t xml:space="preserve"> Chair Salary</t>
  </si>
  <si>
    <t xml:space="preserve"> Member Salary</t>
  </si>
  <si>
    <t>Web Site / Internet Access</t>
  </si>
  <si>
    <t>Selectmen's Computer Account</t>
  </si>
  <si>
    <t>Selectmen's Equip./ Supplies Account</t>
  </si>
  <si>
    <t>Boards / Committees Expense</t>
  </si>
  <si>
    <t>123 Municipal Assistant</t>
  </si>
  <si>
    <t xml:space="preserve"> Salary</t>
  </si>
  <si>
    <t xml:space="preserve"> Expense</t>
  </si>
  <si>
    <t>131 &amp; 132 Finance Committee</t>
  </si>
  <si>
    <t>Finance Committee Expense</t>
  </si>
  <si>
    <t>Reserve Fund</t>
  </si>
  <si>
    <t>135 Town Accountant</t>
  </si>
  <si>
    <t>141 Assessors</t>
  </si>
  <si>
    <t>145 Treasurer</t>
  </si>
  <si>
    <t>Payroll Expense</t>
  </si>
  <si>
    <t>146 Tax Collector</t>
  </si>
  <si>
    <t>Tax Lien Expense</t>
  </si>
  <si>
    <t>Town Counsel Fee &amp; Expense</t>
  </si>
  <si>
    <t>161 Town Clerk</t>
  </si>
  <si>
    <t xml:space="preserve"> Election Workers Expense</t>
  </si>
  <si>
    <t>175 Planning Board</t>
  </si>
  <si>
    <t>192 Town Buildings</t>
  </si>
  <si>
    <t>Building Repairs/Maint.</t>
  </si>
  <si>
    <t>192-003</t>
  </si>
  <si>
    <t>Grounds Maintenance</t>
  </si>
  <si>
    <t>Custodian Salary</t>
  </si>
  <si>
    <t>192-011</t>
  </si>
  <si>
    <t>Elevator Rep &amp; Maint</t>
  </si>
  <si>
    <t>General Insurance</t>
  </si>
  <si>
    <t>195 Town Reports</t>
  </si>
  <si>
    <t>TOTAL GENERAL GOVERNMENT</t>
  </si>
  <si>
    <t xml:space="preserve">     PROTECTION OF PEOPLE AND PROPERTY</t>
  </si>
  <si>
    <t xml:space="preserve">Constable    </t>
  </si>
  <si>
    <t>220  Fire</t>
  </si>
  <si>
    <t xml:space="preserve"> Chief Salary</t>
  </si>
  <si>
    <t>FRCOG Inspection Service</t>
  </si>
  <si>
    <t>EMS Salary</t>
  </si>
  <si>
    <t>TOTAL PROTECTION OF PEOPLE &amp; PROPERTY</t>
  </si>
  <si>
    <t xml:space="preserve">     EDUCATION</t>
  </si>
  <si>
    <t>301 Education</t>
  </si>
  <si>
    <t>Pioneer Valley Regional School</t>
  </si>
  <si>
    <t xml:space="preserve"> Operating Budget</t>
  </si>
  <si>
    <t xml:space="preserve"> Committee Travel</t>
  </si>
  <si>
    <t>Subtotal PVRS</t>
  </si>
  <si>
    <t>Franklin County Technical School</t>
  </si>
  <si>
    <t xml:space="preserve"> Capital</t>
  </si>
  <si>
    <t>Subtotal FCTS</t>
  </si>
  <si>
    <t>TOTAL EDUCATION</t>
  </si>
  <si>
    <t xml:space="preserve">     DEPARTMENT OF PUBLIC WORKS</t>
  </si>
  <si>
    <t>421 Highway Department</t>
  </si>
  <si>
    <t xml:space="preserve"> Wages</t>
  </si>
  <si>
    <t xml:space="preserve"> Maintenance</t>
  </si>
  <si>
    <t xml:space="preserve"> Machinery</t>
  </si>
  <si>
    <t>TOTAL DEPT. PUBLIC WORKS</t>
  </si>
  <si>
    <t xml:space="preserve">    HUMAN SERVICES</t>
  </si>
  <si>
    <t>FRCOG Coop. Public Health Service</t>
  </si>
  <si>
    <t>TOTAL HUMAN SERVICES</t>
  </si>
  <si>
    <t xml:space="preserve">    CULTURE</t>
  </si>
  <si>
    <t>610 Library</t>
  </si>
  <si>
    <t>Director Salary</t>
  </si>
  <si>
    <t>TOTAL CULTURE</t>
  </si>
  <si>
    <t>Notes and Interest</t>
  </si>
  <si>
    <t>TOTAL DEBT SERVICE</t>
  </si>
  <si>
    <t>Retirement Expense</t>
  </si>
  <si>
    <t>Article</t>
  </si>
  <si>
    <t>FRCOG Procurement</t>
  </si>
  <si>
    <t>Beaver Meadow Cemetery</t>
  </si>
  <si>
    <t>East Hill Cemetery</t>
  </si>
  <si>
    <t>Operating Budget (from above)</t>
  </si>
  <si>
    <t>Treas Tax Taking Exp</t>
  </si>
  <si>
    <t>Veteran Services</t>
  </si>
  <si>
    <t xml:space="preserve">    INTERGOVERNMENTAL DEBT SERVICE</t>
  </si>
  <si>
    <t>TOTAL REGIONAL</t>
  </si>
  <si>
    <t>South Cemetery</t>
  </si>
  <si>
    <t>West Leyden Cemetery</t>
  </si>
  <si>
    <t xml:space="preserve"> Winter Maintenance </t>
  </si>
  <si>
    <t>Selectmen's Diesel Acct</t>
  </si>
  <si>
    <t xml:space="preserve"> </t>
  </si>
  <si>
    <t>Veteran 115 Benefit</t>
  </si>
  <si>
    <t xml:space="preserve">Town Meeting Money Articles </t>
  </si>
  <si>
    <t>COA Expense</t>
  </si>
  <si>
    <t>FRCOG Stat/Core Assessment</t>
  </si>
  <si>
    <t>RAVE 911</t>
  </si>
  <si>
    <t>Assessor's re-evaluation</t>
  </si>
  <si>
    <t>Audit Fund</t>
  </si>
  <si>
    <t>8</t>
  </si>
  <si>
    <t>Broadband Construction</t>
  </si>
  <si>
    <t>Broadband Enterprise fund</t>
  </si>
  <si>
    <t xml:space="preserve"> TOTAL OPERATING BUDGET</t>
  </si>
  <si>
    <t>114-5100</t>
  </si>
  <si>
    <t>114-5300</t>
  </si>
  <si>
    <t>FY 2022</t>
  </si>
  <si>
    <t>01</t>
  </si>
  <si>
    <t>122-5100</t>
  </si>
  <si>
    <t>122-5110</t>
  </si>
  <si>
    <t>122-5210</t>
  </si>
  <si>
    <t>122-5340</t>
  </si>
  <si>
    <t>122-5380</t>
  </si>
  <si>
    <t>122-5420</t>
  </si>
  <si>
    <t>122-5300</t>
  </si>
  <si>
    <t>123-5100</t>
  </si>
  <si>
    <t>123-5300</t>
  </si>
  <si>
    <t>131-5300</t>
  </si>
  <si>
    <t>132-5780</t>
  </si>
  <si>
    <t>135-5100</t>
  </si>
  <si>
    <t>135-5300</t>
  </si>
  <si>
    <t>141-5100</t>
  </si>
  <si>
    <t>141-5110</t>
  </si>
  <si>
    <t>141-5120</t>
  </si>
  <si>
    <t>141-5300</t>
  </si>
  <si>
    <t>145-5100</t>
  </si>
  <si>
    <t>145-5110</t>
  </si>
  <si>
    <t>Treasurer's Certification</t>
  </si>
  <si>
    <t>145-5300</t>
  </si>
  <si>
    <t>145-5420</t>
  </si>
  <si>
    <t>145-5580</t>
  </si>
  <si>
    <t>146-5100</t>
  </si>
  <si>
    <t>146-5300</t>
  </si>
  <si>
    <t>146-5580</t>
  </si>
  <si>
    <t>151Town Counsel</t>
  </si>
  <si>
    <t>151-5300</t>
  </si>
  <si>
    <t>161-5100</t>
  </si>
  <si>
    <t>161-5300</t>
  </si>
  <si>
    <t>162-5120</t>
  </si>
  <si>
    <t>175-5100</t>
  </si>
  <si>
    <t>175-5110</t>
  </si>
  <si>
    <t>175-5300</t>
  </si>
  <si>
    <t>192-5210</t>
  </si>
  <si>
    <t>192-5240</t>
  </si>
  <si>
    <t>192-5290</t>
  </si>
  <si>
    <t>192-5291</t>
  </si>
  <si>
    <t>192-5292</t>
  </si>
  <si>
    <t>192-5293</t>
  </si>
  <si>
    <t>192-5111</t>
  </si>
  <si>
    <t>195-5300</t>
  </si>
  <si>
    <t>Highway Superintendent</t>
  </si>
  <si>
    <t>210-5120</t>
  </si>
  <si>
    <t>220-5110</t>
  </si>
  <si>
    <t>220-5115</t>
  </si>
  <si>
    <t xml:space="preserve">Firemen Hourly Pay </t>
  </si>
  <si>
    <t>220-5300</t>
  </si>
  <si>
    <t>250-5110</t>
  </si>
  <si>
    <t>250-5300</t>
  </si>
  <si>
    <t>275-5300</t>
  </si>
  <si>
    <t>294-5300</t>
  </si>
  <si>
    <t>301-5320</t>
  </si>
  <si>
    <t>301-5710</t>
  </si>
  <si>
    <t>303-5320</t>
  </si>
  <si>
    <t>303-5820</t>
  </si>
  <si>
    <t>301-5820</t>
  </si>
  <si>
    <t xml:space="preserve">Capital </t>
  </si>
  <si>
    <t>421-5100</t>
  </si>
  <si>
    <t>421-5300</t>
  </si>
  <si>
    <t>421-5430</t>
  </si>
  <si>
    <t>421-5240</t>
  </si>
  <si>
    <t>423-5300</t>
  </si>
  <si>
    <t>510 Board of Health</t>
  </si>
  <si>
    <t>510-5100</t>
  </si>
  <si>
    <t>510-5110</t>
  </si>
  <si>
    <t>510-5300</t>
  </si>
  <si>
    <t>610-5100</t>
  </si>
  <si>
    <t>610-5110</t>
  </si>
  <si>
    <t>610-5300</t>
  </si>
  <si>
    <t>752-5925</t>
  </si>
  <si>
    <t>910-5300</t>
  </si>
  <si>
    <t>850-5676</t>
  </si>
  <si>
    <t>241-5580</t>
  </si>
  <si>
    <t>851-5677</t>
  </si>
  <si>
    <t>852-5678</t>
  </si>
  <si>
    <t>519-5650</t>
  </si>
  <si>
    <t>541--5300</t>
  </si>
  <si>
    <t>544-5770</t>
  </si>
  <si>
    <t>545-5770</t>
  </si>
  <si>
    <t>REPC</t>
  </si>
  <si>
    <t>Assistant Assessor</t>
  </si>
  <si>
    <t>Annual Town Report Printing</t>
  </si>
  <si>
    <t>Aditional worker/train</t>
  </si>
  <si>
    <t>9</t>
  </si>
  <si>
    <t>10</t>
  </si>
  <si>
    <t>13</t>
  </si>
  <si>
    <t>Land Acquisition</t>
  </si>
  <si>
    <t>16</t>
  </si>
  <si>
    <t>Mosquito Control District</t>
  </si>
  <si>
    <t>17</t>
  </si>
  <si>
    <t>TOTAL  GENERAL INSURANCE</t>
  </si>
  <si>
    <t>TOWN OF LEYDEN FISCAL 2023 BUDGET</t>
  </si>
  <si>
    <t>FY 2023</t>
  </si>
  <si>
    <t xml:space="preserve">Utilities </t>
  </si>
  <si>
    <t xml:space="preserve">Subtotal Articles </t>
  </si>
  <si>
    <t xml:space="preserve">Assessor's article </t>
  </si>
  <si>
    <t>Rec. Comm.</t>
  </si>
  <si>
    <t xml:space="preserve"> Barn &amp; Animal Inspection </t>
  </si>
  <si>
    <t xml:space="preserve"> Tree Warden </t>
  </si>
  <si>
    <t>210 Leyden/Bernardston Shared Policing</t>
  </si>
  <si>
    <t>EMD</t>
  </si>
  <si>
    <t>Stipend</t>
  </si>
  <si>
    <t>EMS Expense</t>
  </si>
  <si>
    <t>Ambulance</t>
  </si>
  <si>
    <t>ACCT NO.</t>
  </si>
  <si>
    <r>
      <rPr>
        <sz val="8"/>
        <rFont val="Arial"/>
        <family val="2"/>
      </rPr>
      <t>Adjusted Appropriations</t>
    </r>
    <r>
      <rPr>
        <sz val="10"/>
        <rFont val="Arial"/>
      </rPr>
      <t xml:space="preserve"> </t>
    </r>
  </si>
  <si>
    <t>through Articles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</si>
</sst>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&quot;$&quot;#,##0"/>
  </numFmts>
  <fonts count="18" x14ac:knownFonts="1">
    <font>
      <sz val="10"/>
      <name val="Arial"/>
    </font>
    <font>
      <sz val="14"/>
      <name val="Arial"/>
      <family val="2"/>
    </font>
    <font>
      <sz val="8"/>
      <name val="Arial"/>
      <family val="2"/>
    </font>
    <font>
      <sz val="8"/>
      <color indexed="3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indexed="36"/>
      <name val="Arial"/>
      <family val="2"/>
    </font>
    <font>
      <sz val="8"/>
      <color indexed="36"/>
      <name val="Arial"/>
      <family val="2"/>
    </font>
    <font>
      <sz val="8"/>
      <color indexed="3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0070C0"/>
      <name val="Arial"/>
      <family val="2"/>
    </font>
    <font>
      <b/>
      <sz val="8"/>
      <color rgb="FF7030A0"/>
      <name val="Arial"/>
      <family val="2"/>
    </font>
    <font>
      <sz val="9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40">
    <xf numFmtId="0" fontId="0" fillId="0" borderId="0" xfId="0"/>
    <xf numFmtId="49" fontId="2" fillId="2" borderId="1" xfId="0" applyNumberFormat="1" applyFont="1" applyFill="1" applyBorder="1"/>
    <xf numFmtId="49" fontId="2" fillId="2" borderId="2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wrapText="1"/>
    </xf>
    <xf numFmtId="10" fontId="2" fillId="0" borderId="4" xfId="0" applyNumberFormat="1" applyFont="1" applyBorder="1" applyAlignment="1">
      <alignment horizontal="right" vertical="center" wrapText="1"/>
    </xf>
    <xf numFmtId="49" fontId="2" fillId="2" borderId="5" xfId="0" quotePrefix="1" applyNumberFormat="1" applyFont="1" applyFill="1" applyBorder="1" applyAlignment="1">
      <alignment horizontal="center"/>
    </xf>
    <xf numFmtId="49" fontId="2" fillId="2" borderId="6" xfId="0" quotePrefix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164" fontId="2" fillId="0" borderId="4" xfId="0" quotePrefix="1" applyNumberFormat="1" applyFont="1" applyBorder="1" applyAlignment="1">
      <alignment horizontal="center" vertical="center" wrapText="1"/>
    </xf>
    <xf numFmtId="49" fontId="2" fillId="2" borderId="0" xfId="0" quotePrefix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164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2" fillId="0" borderId="8" xfId="0" applyNumberFormat="1" applyFont="1" applyBorder="1" applyAlignment="1">
      <alignment horizontal="right" vertical="center"/>
    </xf>
    <xf numFmtId="49" fontId="2" fillId="2" borderId="9" xfId="0" applyNumberFormat="1" applyFont="1" applyFill="1" applyBorder="1" applyAlignment="1">
      <alignment vertical="center"/>
    </xf>
    <xf numFmtId="41" fontId="2" fillId="0" borderId="9" xfId="0" applyNumberFormat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right" vertical="center"/>
    </xf>
    <xf numFmtId="49" fontId="2" fillId="2" borderId="9" xfId="0" applyNumberFormat="1" applyFont="1" applyFill="1" applyBorder="1"/>
    <xf numFmtId="0" fontId="2" fillId="2" borderId="9" xfId="0" quotePrefix="1" applyFont="1" applyFill="1" applyBorder="1" applyAlignment="1">
      <alignment horizontal="left"/>
    </xf>
    <xf numFmtId="0" fontId="2" fillId="2" borderId="9" xfId="0" applyFont="1" applyFill="1" applyBorder="1" applyAlignment="1">
      <alignment wrapText="1"/>
    </xf>
    <xf numFmtId="10" fontId="2" fillId="0" borderId="9" xfId="0" applyNumberFormat="1" applyFont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right" vertical="center" wrapText="1"/>
    </xf>
    <xf numFmtId="0" fontId="2" fillId="2" borderId="9" xfId="0" quotePrefix="1" applyFont="1" applyFill="1" applyBorder="1" applyAlignment="1">
      <alignment horizontal="left" wrapTex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top" wrapText="1"/>
    </xf>
    <xf numFmtId="0" fontId="3" fillId="2" borderId="9" xfId="0" quotePrefix="1" applyFont="1" applyFill="1" applyBorder="1" applyAlignment="1">
      <alignment horizontal="right" wrapText="1"/>
    </xf>
    <xf numFmtId="0" fontId="2" fillId="0" borderId="9" xfId="0" applyFont="1" applyBorder="1"/>
    <xf numFmtId="0" fontId="2" fillId="2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49" fontId="2" fillId="2" borderId="9" xfId="0" quotePrefix="1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right" vertical="center" wrapText="1"/>
    </xf>
    <xf numFmtId="0" fontId="2" fillId="2" borderId="9" xfId="0" quotePrefix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wrapText="1"/>
    </xf>
    <xf numFmtId="0" fontId="2" fillId="0" borderId="9" xfId="0" applyFont="1" applyBorder="1" applyAlignment="1">
      <alignment vertical="center"/>
    </xf>
    <xf numFmtId="49" fontId="2" fillId="2" borderId="9" xfId="0" applyNumberFormat="1" applyFont="1" applyFill="1" applyBorder="1" applyAlignment="1"/>
    <xf numFmtId="0" fontId="2" fillId="0" borderId="9" xfId="0" applyFont="1" applyBorder="1" applyAlignment="1"/>
    <xf numFmtId="0" fontId="4" fillId="2" borderId="9" xfId="0" applyFont="1" applyFill="1" applyBorder="1" applyAlignment="1"/>
    <xf numFmtId="49" fontId="2" fillId="2" borderId="9" xfId="0" quotePrefix="1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top" wrapText="1"/>
    </xf>
    <xf numFmtId="49" fontId="2" fillId="2" borderId="9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/>
    <xf numFmtId="49" fontId="2" fillId="2" borderId="9" xfId="0" quotePrefix="1" applyNumberFormat="1" applyFont="1" applyFill="1" applyBorder="1" applyAlignment="1">
      <alignment horizontal="left" vertical="center"/>
    </xf>
    <xf numFmtId="49" fontId="2" fillId="2" borderId="9" xfId="0" quotePrefix="1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49" fontId="2" fillId="2" borderId="9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/>
    </xf>
    <xf numFmtId="49" fontId="2" fillId="2" borderId="11" xfId="0" quotePrefix="1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49" fontId="4" fillId="2" borderId="9" xfId="0" quotePrefix="1" applyNumberFormat="1" applyFont="1" applyFill="1" applyBorder="1" applyAlignment="1">
      <alignment horizontal="left" vertical="center"/>
    </xf>
    <xf numFmtId="0" fontId="3" fillId="2" borderId="9" xfId="0" quotePrefix="1" applyFont="1" applyFill="1" applyBorder="1" applyAlignment="1">
      <alignment horizontal="right"/>
    </xf>
    <xf numFmtId="0" fontId="0" fillId="0" borderId="0" xfId="0" applyAlignment="1"/>
    <xf numFmtId="0" fontId="2" fillId="2" borderId="10" xfId="0" applyFont="1" applyFill="1" applyBorder="1" applyAlignment="1">
      <alignment vertical="center"/>
    </xf>
    <xf numFmtId="0" fontId="2" fillId="2" borderId="9" xfId="0" quotePrefix="1" applyFont="1" applyFill="1" applyBorder="1" applyAlignment="1">
      <alignment horizontal="right" wrapText="1"/>
    </xf>
    <xf numFmtId="0" fontId="4" fillId="2" borderId="9" xfId="0" quotePrefix="1" applyFont="1" applyFill="1" applyBorder="1" applyAlignment="1"/>
    <xf numFmtId="0" fontId="4" fillId="2" borderId="9" xfId="0" quotePrefix="1" applyFont="1" applyFill="1" applyBorder="1" applyAlignment="1">
      <alignment horizontal="left"/>
    </xf>
    <xf numFmtId="0" fontId="4" fillId="2" borderId="9" xfId="0" applyFont="1" applyFill="1" applyBorder="1" applyAlignment="1">
      <alignment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quotePrefix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4" fillId="2" borderId="9" xfId="0" quotePrefix="1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left" wrapText="1"/>
    </xf>
    <xf numFmtId="0" fontId="9" fillId="2" borderId="9" xfId="0" applyFont="1" applyFill="1" applyBorder="1" applyAlignment="1"/>
    <xf numFmtId="0" fontId="8" fillId="2" borderId="9" xfId="0" applyFont="1" applyFill="1" applyBorder="1" applyAlignment="1">
      <alignment wrapText="1"/>
    </xf>
    <xf numFmtId="10" fontId="8" fillId="0" borderId="9" xfId="0" applyNumberFormat="1" applyFont="1" applyBorder="1" applyAlignment="1">
      <alignment horizontal="right" vertical="center" wrapText="1"/>
    </xf>
    <xf numFmtId="0" fontId="10" fillId="2" borderId="9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2" borderId="9" xfId="0" quotePrefix="1" applyFont="1" applyFill="1" applyBorder="1" applyAlignment="1">
      <alignment horizontal="left" vertical="center" wrapText="1"/>
    </xf>
    <xf numFmtId="41" fontId="2" fillId="0" borderId="9" xfId="0" applyNumberFormat="1" applyFont="1" applyBorder="1" applyAlignment="1">
      <alignment horizontal="right" vertical="center" wrapText="1"/>
    </xf>
    <xf numFmtId="41" fontId="0" fillId="0" borderId="0" xfId="0" applyNumberFormat="1"/>
    <xf numFmtId="164" fontId="2" fillId="0" borderId="9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/>
    <xf numFmtId="41" fontId="2" fillId="0" borderId="9" xfId="0" applyNumberFormat="1" applyFont="1" applyBorder="1" applyAlignment="1">
      <alignment horizontal="justify" vertical="center" wrapText="1"/>
    </xf>
    <xf numFmtId="41" fontId="2" fillId="0" borderId="9" xfId="0" applyNumberFormat="1" applyFont="1" applyBorder="1" applyAlignment="1">
      <alignment horizontal="justify" vertical="center"/>
    </xf>
    <xf numFmtId="41" fontId="0" fillId="0" borderId="9" xfId="0" applyNumberFormat="1" applyBorder="1" applyAlignment="1">
      <alignment horizontal="justify" vertical="center"/>
    </xf>
    <xf numFmtId="41" fontId="0" fillId="0" borderId="10" xfId="0" applyNumberFormat="1" applyBorder="1" applyAlignment="1">
      <alignment horizontal="justify" vertical="center"/>
    </xf>
    <xf numFmtId="41" fontId="2" fillId="0" borderId="9" xfId="0" applyNumberFormat="1" applyFont="1" applyBorder="1" applyAlignment="1">
      <alignment horizontal="right" vertical="center"/>
    </xf>
    <xf numFmtId="41" fontId="0" fillId="0" borderId="9" xfId="0" applyNumberFormat="1" applyBorder="1" applyAlignment="1">
      <alignment horizontal="right" vertical="center"/>
    </xf>
    <xf numFmtId="41" fontId="0" fillId="0" borderId="10" xfId="0" applyNumberForma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 wrapText="1"/>
    </xf>
    <xf numFmtId="41" fontId="3" fillId="2" borderId="9" xfId="0" applyNumberFormat="1" applyFont="1" applyFill="1" applyBorder="1" applyAlignment="1">
      <alignment horizontal="right" vertical="center" wrapText="1"/>
    </xf>
    <xf numFmtId="41" fontId="3" fillId="0" borderId="9" xfId="0" applyNumberFormat="1" applyFont="1" applyBorder="1" applyAlignment="1">
      <alignment horizontal="right" vertical="center" wrapText="1"/>
    </xf>
    <xf numFmtId="41" fontId="2" fillId="2" borderId="9" xfId="0" applyNumberFormat="1" applyFont="1" applyFill="1" applyBorder="1" applyAlignment="1">
      <alignment horizontal="right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41" fontId="2" fillId="0" borderId="10" xfId="0" quotePrefix="1" applyNumberFormat="1" applyFont="1" applyBorder="1" applyAlignment="1">
      <alignment horizontal="right" vertical="center" wrapText="1"/>
    </xf>
    <xf numFmtId="41" fontId="2" fillId="0" borderId="12" xfId="0" applyNumberFormat="1" applyFont="1" applyBorder="1" applyAlignment="1">
      <alignment horizontal="right" vertical="center" wrapText="1"/>
    </xf>
    <xf numFmtId="41" fontId="4" fillId="2" borderId="9" xfId="0" applyNumberFormat="1" applyFont="1" applyFill="1" applyBorder="1" applyAlignment="1">
      <alignment horizontal="right" vertical="center" wrapText="1"/>
    </xf>
    <xf numFmtId="41" fontId="4" fillId="0" borderId="9" xfId="0" applyNumberFormat="1" applyFont="1" applyBorder="1" applyAlignment="1">
      <alignment horizontal="right" vertical="center"/>
    </xf>
    <xf numFmtId="41" fontId="4" fillId="2" borderId="9" xfId="0" applyNumberFormat="1" applyFont="1" applyFill="1" applyBorder="1" applyAlignment="1">
      <alignment horizontal="right" vertical="center"/>
    </xf>
    <xf numFmtId="41" fontId="7" fillId="2" borderId="9" xfId="0" applyNumberFormat="1" applyFont="1" applyFill="1" applyBorder="1" applyAlignment="1">
      <alignment horizontal="right" vertical="center" wrapText="1"/>
    </xf>
    <xf numFmtId="41" fontId="9" fillId="0" borderId="9" xfId="0" applyNumberFormat="1" applyFont="1" applyBorder="1" applyAlignment="1">
      <alignment horizontal="right" vertical="center" wrapText="1"/>
    </xf>
    <xf numFmtId="41" fontId="8" fillId="2" borderId="9" xfId="0" applyNumberFormat="1" applyFont="1" applyFill="1" applyBorder="1" applyAlignment="1">
      <alignment horizontal="right" vertical="center" wrapText="1"/>
    </xf>
    <xf numFmtId="41" fontId="10" fillId="2" borderId="9" xfId="0" applyNumberFormat="1" applyFont="1" applyFill="1" applyBorder="1" applyAlignment="1">
      <alignment horizontal="right" vertical="center" wrapText="1"/>
    </xf>
    <xf numFmtId="49" fontId="2" fillId="2" borderId="10" xfId="0" quotePrefix="1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1" xfId="0" quotePrefix="1" applyNumberFormat="1" applyFont="1" applyFill="1" applyBorder="1" applyAlignment="1">
      <alignment horizontal="center" vertical="center"/>
    </xf>
    <xf numFmtId="49" fontId="2" fillId="2" borderId="12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3" fontId="0" fillId="0" borderId="0" xfId="0" applyNumberFormat="1"/>
    <xf numFmtId="9" fontId="0" fillId="0" borderId="0" xfId="0" applyNumberFormat="1"/>
    <xf numFmtId="0" fontId="2" fillId="0" borderId="0" xfId="0" applyFont="1"/>
    <xf numFmtId="41" fontId="12" fillId="2" borderId="9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right" vertical="center" wrapText="1"/>
    </xf>
    <xf numFmtId="0" fontId="2" fillId="2" borderId="12" xfId="0" quotePrefix="1" applyFont="1" applyFill="1" applyBorder="1" applyAlignment="1">
      <alignment horizontal="left" wrapText="1"/>
    </xf>
    <xf numFmtId="37" fontId="13" fillId="0" borderId="9" xfId="0" applyNumberFormat="1" applyFont="1" applyBorder="1" applyAlignment="1">
      <alignment horizontal="right" vertical="center" wrapText="1"/>
    </xf>
    <xf numFmtId="41" fontId="14" fillId="2" borderId="9" xfId="0" applyNumberFormat="1" applyFont="1" applyFill="1" applyBorder="1" applyAlignment="1">
      <alignment horizontal="right" vertical="center" wrapText="1"/>
    </xf>
    <xf numFmtId="41" fontId="15" fillId="2" borderId="9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1" fontId="14" fillId="0" borderId="9" xfId="0" applyNumberFormat="1" applyFont="1" applyBorder="1" applyAlignment="1">
      <alignment horizontal="right" vertical="center" wrapText="1"/>
    </xf>
    <xf numFmtId="49" fontId="2" fillId="2" borderId="10" xfId="0" quotePrefix="1" applyNumberFormat="1" applyFont="1" applyFill="1" applyBorder="1" applyAlignment="1">
      <alignment horizontal="left" vertical="center"/>
    </xf>
    <xf numFmtId="41" fontId="2" fillId="0" borderId="16" xfId="0" applyNumberFormat="1" applyFont="1" applyFill="1" applyBorder="1" applyAlignment="1">
      <alignment horizontal="right" vertical="center" wrapText="1"/>
    </xf>
    <xf numFmtId="41" fontId="2" fillId="0" borderId="17" xfId="0" applyNumberFormat="1" applyFont="1" applyFill="1" applyBorder="1" applyAlignment="1">
      <alignment horizontal="right" vertical="center" wrapText="1"/>
    </xf>
    <xf numFmtId="41" fontId="2" fillId="0" borderId="0" xfId="0" applyNumberFormat="1" applyFont="1"/>
    <xf numFmtId="164" fontId="2" fillId="0" borderId="13" xfId="0" quotePrefix="1" applyNumberFormat="1" applyFont="1" applyBorder="1" applyAlignment="1">
      <alignment horizontal="center" vertical="center" wrapText="1"/>
    </xf>
    <xf numFmtId="41" fontId="13" fillId="2" borderId="9" xfId="0" applyNumberFormat="1" applyFont="1" applyFill="1" applyBorder="1" applyAlignment="1">
      <alignment horizontal="right" vertical="center" wrapText="1"/>
    </xf>
    <xf numFmtId="0" fontId="16" fillId="0" borderId="0" xfId="0" applyFont="1"/>
    <xf numFmtId="43" fontId="2" fillId="0" borderId="9" xfId="1" applyFont="1" applyBorder="1" applyAlignment="1">
      <alignment horizontal="right" vertical="center" wrapText="1"/>
    </xf>
    <xf numFmtId="164" fontId="4" fillId="2" borderId="9" xfId="0" applyNumberFormat="1" applyFont="1" applyFill="1" applyBorder="1" applyAlignment="1">
      <alignment horizontal="right" vertical="center" wrapText="1"/>
    </xf>
    <xf numFmtId="49" fontId="4" fillId="2" borderId="10" xfId="0" quotePrefix="1" applyNumberFormat="1" applyFont="1" applyFill="1" applyBorder="1" applyAlignment="1">
      <alignment horizontal="left" vertical="center" wrapText="1"/>
    </xf>
    <xf numFmtId="49" fontId="4" fillId="2" borderId="12" xfId="0" quotePrefix="1" applyNumberFormat="1" applyFont="1" applyFill="1" applyBorder="1" applyAlignment="1">
      <alignment horizontal="left" vertical="center" wrapText="1"/>
    </xf>
    <xf numFmtId="49" fontId="1" fillId="2" borderId="13" xfId="0" quotePrefix="1" applyNumberFormat="1" applyFont="1" applyFill="1" applyBorder="1" applyAlignment="1">
      <alignment horizontal="center" vertical="center" wrapText="1"/>
    </xf>
    <xf numFmtId="49" fontId="1" fillId="2" borderId="14" xfId="0" quotePrefix="1" applyNumberFormat="1" applyFont="1" applyFill="1" applyBorder="1" applyAlignment="1">
      <alignment horizontal="center" vertical="center" wrapText="1"/>
    </xf>
    <xf numFmtId="49" fontId="1" fillId="2" borderId="15" xfId="0" quotePrefix="1" applyNumberFormat="1" applyFont="1" applyFill="1" applyBorder="1" applyAlignment="1">
      <alignment horizontal="center" vertical="center" wrapText="1"/>
    </xf>
    <xf numFmtId="164" fontId="2" fillId="0" borderId="13" xfId="0" quotePrefix="1" applyNumberFormat="1" applyFont="1" applyBorder="1" applyAlignment="1">
      <alignment horizontal="center" vertical="center" wrapText="1"/>
    </xf>
    <xf numFmtId="164" fontId="2" fillId="0" borderId="14" xfId="0" quotePrefix="1" applyNumberFormat="1" applyFont="1" applyBorder="1" applyAlignment="1">
      <alignment horizontal="center" vertical="center" wrapText="1"/>
    </xf>
    <xf numFmtId="164" fontId="2" fillId="0" borderId="15" xfId="0" quotePrefix="1" applyNumberFormat="1" applyFont="1" applyBorder="1" applyAlignment="1">
      <alignment horizontal="center" vertical="center" wrapText="1"/>
    </xf>
    <xf numFmtId="49" fontId="2" fillId="2" borderId="10" xfId="0" quotePrefix="1" applyNumberFormat="1" applyFont="1" applyFill="1" applyBorder="1" applyAlignment="1">
      <alignment horizontal="left" vertical="center"/>
    </xf>
    <xf numFmtId="49" fontId="2" fillId="2" borderId="11" xfId="0" quotePrefix="1" applyNumberFormat="1" applyFont="1" applyFill="1" applyBorder="1" applyAlignment="1">
      <alignment horizontal="left" vertical="center"/>
    </xf>
    <xf numFmtId="49" fontId="2" fillId="2" borderId="12" xfId="0" quotePrefix="1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222250</xdr:colOff>
      <xdr:row>99</xdr:row>
      <xdr:rowOff>152400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6600" y="1797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222250</xdr:colOff>
      <xdr:row>93</xdr:row>
      <xdr:rowOff>152400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F7624BD-BF55-472C-93E0-EF3F51C10E88}"/>
            </a:ext>
          </a:extLst>
        </xdr:cNvPr>
        <xdr:cNvSpPr txBox="1"/>
      </xdr:nvSpPr>
      <xdr:spPr>
        <a:xfrm>
          <a:off x="450850" y="172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eyden%20Committee%20Work\LA19WebEQV08Final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V08"/>
      <sheetName val="LA19"/>
    </sheetNames>
    <sheetDataSet>
      <sheetData sheetId="0">
        <row r="1">
          <cell r="A1" t="str">
            <v>COMMUNITY</v>
          </cell>
          <cell r="B1" t="str">
            <v>CODE</v>
          </cell>
          <cell r="C1" t="str">
            <v>RESAV</v>
          </cell>
          <cell r="D1" t="str">
            <v>OSAV</v>
          </cell>
          <cell r="E1" t="str">
            <v>COMAV</v>
          </cell>
          <cell r="F1" t="str">
            <v>INDAV</v>
          </cell>
          <cell r="G1" t="str">
            <v>PPAV</v>
          </cell>
          <cell r="H1" t="str">
            <v>TOTAV</v>
          </cell>
          <cell r="I1" t="str">
            <v>RESRAT</v>
          </cell>
          <cell r="J1" t="str">
            <v>OSRAT</v>
          </cell>
          <cell r="K1" t="str">
            <v>COMRAT</v>
          </cell>
          <cell r="L1" t="str">
            <v>INDRAT</v>
          </cell>
          <cell r="M1" t="str">
            <v>PPRAT</v>
          </cell>
          <cell r="N1" t="str">
            <v>TOTRAT</v>
          </cell>
          <cell r="O1" t="str">
            <v>RESEQV</v>
          </cell>
          <cell r="P1" t="str">
            <v>OSEQV</v>
          </cell>
          <cell r="Q1" t="str">
            <v>COMEQV</v>
          </cell>
          <cell r="R1" t="str">
            <v>INDEQV</v>
          </cell>
          <cell r="S1" t="str">
            <v>PPEQV</v>
          </cell>
          <cell r="T1" t="str">
            <v>TOTEQV</v>
          </cell>
          <cell r="U1" t="str">
            <v>GROWRAT</v>
          </cell>
          <cell r="V1" t="str">
            <v>GROWVAL</v>
          </cell>
          <cell r="W1" t="str">
            <v>PROPEQV</v>
          </cell>
          <cell r="X1" t="str">
            <v>121A</v>
          </cell>
          <cell r="Y1" t="str">
            <v>FINALEQV</v>
          </cell>
        </row>
        <row r="2">
          <cell r="A2" t="str">
            <v>CITY/TOWN</v>
          </cell>
        </row>
        <row r="3">
          <cell r="A3" t="str">
            <v>ABINGTON</v>
          </cell>
          <cell r="B3" t="str">
            <v>001</v>
          </cell>
          <cell r="C3">
            <v>1731789914</v>
          </cell>
          <cell r="D3">
            <v>0</v>
          </cell>
          <cell r="E3">
            <v>211705086</v>
          </cell>
          <cell r="F3">
            <v>23830600</v>
          </cell>
          <cell r="G3">
            <v>32475600</v>
          </cell>
          <cell r="H3">
            <v>1999801200</v>
          </cell>
          <cell r="I3">
            <v>0.92</v>
          </cell>
          <cell r="J3">
            <v>0</v>
          </cell>
          <cell r="K3">
            <v>0.92</v>
          </cell>
          <cell r="L3">
            <v>0.92</v>
          </cell>
          <cell r="M3">
            <v>1</v>
          </cell>
          <cell r="N3">
            <v>0.92</v>
          </cell>
          <cell r="O3">
            <v>1882380300</v>
          </cell>
          <cell r="P3">
            <v>0</v>
          </cell>
          <cell r="Q3">
            <v>230052800</v>
          </cell>
          <cell r="R3">
            <v>25902800</v>
          </cell>
          <cell r="S3">
            <v>32475600</v>
          </cell>
          <cell r="T3">
            <v>2170811500</v>
          </cell>
          <cell r="U3">
            <v>2.5000000000000001E-2</v>
          </cell>
          <cell r="V3">
            <v>54270300</v>
          </cell>
          <cell r="W3">
            <v>2225081800</v>
          </cell>
          <cell r="X3">
            <v>0</v>
          </cell>
          <cell r="Y3">
            <v>2225081800</v>
          </cell>
        </row>
        <row r="4">
          <cell r="A4" t="str">
            <v>ACTON</v>
          </cell>
          <cell r="B4" t="str">
            <v>002</v>
          </cell>
          <cell r="C4">
            <v>3334950720</v>
          </cell>
          <cell r="D4">
            <v>0</v>
          </cell>
          <cell r="E4">
            <v>358212176</v>
          </cell>
          <cell r="F4">
            <v>111533010</v>
          </cell>
          <cell r="G4">
            <v>46680230</v>
          </cell>
          <cell r="H4">
            <v>3851376136</v>
          </cell>
          <cell r="I4">
            <v>0.95</v>
          </cell>
          <cell r="J4">
            <v>0</v>
          </cell>
          <cell r="K4">
            <v>0.97</v>
          </cell>
          <cell r="L4">
            <v>0.97</v>
          </cell>
          <cell r="M4">
            <v>1</v>
          </cell>
          <cell r="N4">
            <v>0.95</v>
          </cell>
          <cell r="O4">
            <v>3510474400</v>
          </cell>
          <cell r="P4">
            <v>0</v>
          </cell>
          <cell r="Q4">
            <v>369269300</v>
          </cell>
          <cell r="R4">
            <v>114982500</v>
          </cell>
          <cell r="S4">
            <v>46680200</v>
          </cell>
          <cell r="T4">
            <v>4041406400</v>
          </cell>
          <cell r="U4">
            <v>1.4999999999999999E-2</v>
          </cell>
          <cell r="V4">
            <v>60621100</v>
          </cell>
          <cell r="W4">
            <v>4102027500</v>
          </cell>
          <cell r="X4">
            <v>0</v>
          </cell>
          <cell r="Y4">
            <v>4102027500</v>
          </cell>
        </row>
        <row r="5">
          <cell r="A5" t="str">
            <v>ACUSHNET</v>
          </cell>
          <cell r="B5" t="str">
            <v>003</v>
          </cell>
          <cell r="C5">
            <v>1167359397</v>
          </cell>
          <cell r="D5">
            <v>0</v>
          </cell>
          <cell r="E5">
            <v>34486859</v>
          </cell>
          <cell r="F5">
            <v>33839100</v>
          </cell>
          <cell r="G5">
            <v>20508288</v>
          </cell>
          <cell r="H5">
            <v>1256193644</v>
          </cell>
          <cell r="I5">
            <v>0.97</v>
          </cell>
          <cell r="J5">
            <v>0</v>
          </cell>
          <cell r="K5">
            <v>0.97</v>
          </cell>
          <cell r="L5">
            <v>0.97</v>
          </cell>
          <cell r="M5">
            <v>1</v>
          </cell>
          <cell r="N5">
            <v>0.97</v>
          </cell>
          <cell r="O5">
            <v>1203463300</v>
          </cell>
          <cell r="P5">
            <v>0</v>
          </cell>
          <cell r="Q5">
            <v>35487100</v>
          </cell>
          <cell r="R5">
            <v>34885700</v>
          </cell>
          <cell r="S5">
            <v>20508300</v>
          </cell>
          <cell r="T5">
            <v>1294344400</v>
          </cell>
          <cell r="U5">
            <v>3.2199999999999999E-2</v>
          </cell>
          <cell r="V5">
            <v>41677900</v>
          </cell>
          <cell r="W5">
            <v>1336022300</v>
          </cell>
          <cell r="X5">
            <v>0</v>
          </cell>
          <cell r="Y5">
            <v>1336022300</v>
          </cell>
        </row>
        <row r="6">
          <cell r="A6" t="str">
            <v>ADAMS</v>
          </cell>
          <cell r="B6" t="str">
            <v>004</v>
          </cell>
          <cell r="C6">
            <v>398484165</v>
          </cell>
          <cell r="D6">
            <v>0</v>
          </cell>
          <cell r="E6">
            <v>32238967</v>
          </cell>
          <cell r="F6">
            <v>25237133</v>
          </cell>
          <cell r="G6">
            <v>16501506</v>
          </cell>
          <cell r="H6">
            <v>472461771</v>
          </cell>
          <cell r="I6">
            <v>0.94</v>
          </cell>
          <cell r="J6">
            <v>0</v>
          </cell>
          <cell r="K6">
            <v>0.92</v>
          </cell>
          <cell r="L6">
            <v>0.92</v>
          </cell>
          <cell r="M6">
            <v>1</v>
          </cell>
          <cell r="N6">
            <v>0.94</v>
          </cell>
          <cell r="O6">
            <v>423919300</v>
          </cell>
          <cell r="P6">
            <v>0</v>
          </cell>
          <cell r="Q6">
            <v>35021800</v>
          </cell>
          <cell r="R6">
            <v>27431700</v>
          </cell>
          <cell r="S6">
            <v>16501500</v>
          </cell>
          <cell r="T6">
            <v>502874300</v>
          </cell>
          <cell r="U6">
            <v>1.3599999999999999E-2</v>
          </cell>
          <cell r="V6">
            <v>6839100</v>
          </cell>
          <cell r="W6">
            <v>509713400</v>
          </cell>
          <cell r="X6">
            <v>5841100</v>
          </cell>
          <cell r="Y6">
            <v>515554500</v>
          </cell>
        </row>
        <row r="7">
          <cell r="A7" t="str">
            <v>AGAWAM</v>
          </cell>
          <cell r="B7" t="str">
            <v>005</v>
          </cell>
          <cell r="C7">
            <v>2240077024</v>
          </cell>
          <cell r="D7">
            <v>0</v>
          </cell>
          <cell r="E7">
            <v>239625157</v>
          </cell>
          <cell r="F7">
            <v>258567160</v>
          </cell>
          <cell r="G7">
            <v>117429290</v>
          </cell>
          <cell r="H7">
            <v>2855698631</v>
          </cell>
          <cell r="I7">
            <v>0.92</v>
          </cell>
          <cell r="J7">
            <v>0</v>
          </cell>
          <cell r="K7">
            <v>0.95</v>
          </cell>
          <cell r="L7">
            <v>0.97</v>
          </cell>
          <cell r="M7">
            <v>1</v>
          </cell>
          <cell r="N7">
            <v>0.93</v>
          </cell>
          <cell r="O7">
            <v>2434866300</v>
          </cell>
          <cell r="P7">
            <v>0</v>
          </cell>
          <cell r="Q7">
            <v>252080400</v>
          </cell>
          <cell r="R7">
            <v>267360200</v>
          </cell>
          <cell r="S7">
            <v>117429300</v>
          </cell>
          <cell r="T7">
            <v>3071736200</v>
          </cell>
          <cell r="U7">
            <v>1.67E-2</v>
          </cell>
          <cell r="V7">
            <v>51298000</v>
          </cell>
          <cell r="W7">
            <v>3123034200</v>
          </cell>
          <cell r="X7">
            <v>0</v>
          </cell>
          <cell r="Y7">
            <v>3123034200</v>
          </cell>
        </row>
        <row r="8">
          <cell r="A8" t="str">
            <v>ALFORD</v>
          </cell>
          <cell r="B8" t="str">
            <v>006</v>
          </cell>
          <cell r="C8">
            <v>241208742</v>
          </cell>
          <cell r="D8">
            <v>0</v>
          </cell>
          <cell r="E8">
            <v>2393632</v>
          </cell>
          <cell r="F8">
            <v>27499</v>
          </cell>
          <cell r="G8">
            <v>3586364</v>
          </cell>
          <cell r="H8">
            <v>247216237</v>
          </cell>
          <cell r="I8">
            <v>0.94</v>
          </cell>
          <cell r="J8">
            <v>0</v>
          </cell>
          <cell r="K8">
            <v>0.96</v>
          </cell>
          <cell r="L8">
            <v>0.94</v>
          </cell>
          <cell r="M8">
            <v>1</v>
          </cell>
          <cell r="N8">
            <v>0.94</v>
          </cell>
          <cell r="O8">
            <v>256605000</v>
          </cell>
          <cell r="P8">
            <v>0</v>
          </cell>
          <cell r="Q8">
            <v>2485300</v>
          </cell>
          <cell r="R8">
            <v>29300</v>
          </cell>
          <cell r="S8">
            <v>3586400</v>
          </cell>
          <cell r="T8">
            <v>262706000</v>
          </cell>
          <cell r="U8">
            <v>3.1E-2</v>
          </cell>
          <cell r="V8">
            <v>8143900</v>
          </cell>
          <cell r="W8">
            <v>270849900</v>
          </cell>
          <cell r="X8">
            <v>0</v>
          </cell>
          <cell r="Y8">
            <v>270849900</v>
          </cell>
        </row>
        <row r="9">
          <cell r="A9" t="str">
            <v>AMESBURY</v>
          </cell>
          <cell r="B9" t="str">
            <v>007</v>
          </cell>
          <cell r="C9">
            <v>1762887693</v>
          </cell>
          <cell r="D9">
            <v>0</v>
          </cell>
          <cell r="E9">
            <v>149523527</v>
          </cell>
          <cell r="F9">
            <v>101570180</v>
          </cell>
          <cell r="G9">
            <v>31977433</v>
          </cell>
          <cell r="H9">
            <v>2045958833</v>
          </cell>
          <cell r="I9">
            <v>0.92</v>
          </cell>
          <cell r="J9">
            <v>0</v>
          </cell>
          <cell r="K9">
            <v>0.96</v>
          </cell>
          <cell r="L9">
            <v>0.96</v>
          </cell>
          <cell r="M9">
            <v>1</v>
          </cell>
          <cell r="N9">
            <v>0.93</v>
          </cell>
          <cell r="O9">
            <v>1916182300</v>
          </cell>
          <cell r="P9">
            <v>0</v>
          </cell>
          <cell r="Q9">
            <v>155701800</v>
          </cell>
          <cell r="R9">
            <v>105802300</v>
          </cell>
          <cell r="S9">
            <v>31977400</v>
          </cell>
          <cell r="T9">
            <v>2209663800</v>
          </cell>
          <cell r="U9">
            <v>2.5899999999999999E-2</v>
          </cell>
          <cell r="V9">
            <v>57230300</v>
          </cell>
          <cell r="W9">
            <v>2266894100</v>
          </cell>
          <cell r="X9">
            <v>0</v>
          </cell>
          <cell r="Y9">
            <v>2266894100</v>
          </cell>
        </row>
        <row r="10">
          <cell r="A10" t="str">
            <v>AMHERST</v>
          </cell>
          <cell r="B10" t="str">
            <v>008</v>
          </cell>
          <cell r="C10">
            <v>1886900759</v>
          </cell>
          <cell r="D10">
            <v>0</v>
          </cell>
          <cell r="E10">
            <v>142799941</v>
          </cell>
          <cell r="F10">
            <v>4811600</v>
          </cell>
          <cell r="G10">
            <v>50079360</v>
          </cell>
          <cell r="H10">
            <v>2084591660</v>
          </cell>
          <cell r="I10">
            <v>0.92</v>
          </cell>
          <cell r="J10">
            <v>0</v>
          </cell>
          <cell r="K10">
            <v>0.92</v>
          </cell>
          <cell r="L10">
            <v>0.92</v>
          </cell>
          <cell r="M10">
            <v>1</v>
          </cell>
          <cell r="N10">
            <v>0.92</v>
          </cell>
          <cell r="O10">
            <v>2050979100</v>
          </cell>
          <cell r="P10">
            <v>0</v>
          </cell>
          <cell r="Q10">
            <v>155135400</v>
          </cell>
          <cell r="R10">
            <v>5230000</v>
          </cell>
          <cell r="S10">
            <v>50079400</v>
          </cell>
          <cell r="T10">
            <v>2261423900</v>
          </cell>
          <cell r="U10">
            <v>2.4E-2</v>
          </cell>
          <cell r="V10">
            <v>54274200</v>
          </cell>
          <cell r="W10">
            <v>2315698100</v>
          </cell>
          <cell r="X10">
            <v>5708000</v>
          </cell>
          <cell r="Y10">
            <v>2321406100</v>
          </cell>
        </row>
        <row r="11">
          <cell r="A11" t="str">
            <v>ANDOVER</v>
          </cell>
          <cell r="B11" t="str">
            <v>009</v>
          </cell>
          <cell r="C11">
            <v>5804052251</v>
          </cell>
          <cell r="D11">
            <v>11936700</v>
          </cell>
          <cell r="E11">
            <v>585151793</v>
          </cell>
          <cell r="F11">
            <v>642310600</v>
          </cell>
          <cell r="G11">
            <v>136301731</v>
          </cell>
          <cell r="H11">
            <v>7179753075</v>
          </cell>
          <cell r="I11">
            <v>0.94</v>
          </cell>
          <cell r="J11">
            <v>0.94</v>
          </cell>
          <cell r="K11">
            <v>0.97</v>
          </cell>
          <cell r="L11">
            <v>0.97</v>
          </cell>
          <cell r="M11">
            <v>1</v>
          </cell>
          <cell r="N11">
            <v>0.95</v>
          </cell>
          <cell r="O11">
            <v>6174523700</v>
          </cell>
          <cell r="P11">
            <v>12698600</v>
          </cell>
          <cell r="Q11">
            <v>603075300</v>
          </cell>
          <cell r="R11">
            <v>662175900</v>
          </cell>
          <cell r="S11">
            <v>136301700</v>
          </cell>
          <cell r="T11">
            <v>7588775200</v>
          </cell>
          <cell r="U11">
            <v>2.2200000000000001E-2</v>
          </cell>
          <cell r="V11">
            <v>168470800</v>
          </cell>
          <cell r="W11">
            <v>7757246000</v>
          </cell>
          <cell r="X11">
            <v>0</v>
          </cell>
          <cell r="Y11">
            <v>7757246000</v>
          </cell>
        </row>
        <row r="12">
          <cell r="A12" t="str">
            <v>ARLINGTON</v>
          </cell>
          <cell r="B12" t="str">
            <v>010</v>
          </cell>
          <cell r="C12">
            <v>6497342842</v>
          </cell>
          <cell r="D12">
            <v>0</v>
          </cell>
          <cell r="E12">
            <v>293832142</v>
          </cell>
          <cell r="F12">
            <v>21739500</v>
          </cell>
          <cell r="G12">
            <v>70349800</v>
          </cell>
          <cell r="H12">
            <v>6883264284</v>
          </cell>
          <cell r="I12">
            <v>0.92</v>
          </cell>
          <cell r="J12">
            <v>0</v>
          </cell>
          <cell r="K12">
            <v>0.92</v>
          </cell>
          <cell r="L12">
            <v>0.92</v>
          </cell>
          <cell r="M12">
            <v>1</v>
          </cell>
          <cell r="N12">
            <v>0.92</v>
          </cell>
          <cell r="O12">
            <v>7062329200</v>
          </cell>
          <cell r="P12">
            <v>0</v>
          </cell>
          <cell r="Q12">
            <v>319358900</v>
          </cell>
          <cell r="R12">
            <v>23629900</v>
          </cell>
          <cell r="S12">
            <v>70349800</v>
          </cell>
          <cell r="T12">
            <v>7475667800</v>
          </cell>
          <cell r="U12">
            <v>1.11E-2</v>
          </cell>
          <cell r="V12">
            <v>82979900</v>
          </cell>
          <cell r="W12">
            <v>7558647700</v>
          </cell>
          <cell r="X12">
            <v>0</v>
          </cell>
          <cell r="Y12">
            <v>7558647700</v>
          </cell>
        </row>
        <row r="13">
          <cell r="A13" t="str">
            <v>ASHBURNHAM</v>
          </cell>
          <cell r="B13" t="str">
            <v>011</v>
          </cell>
          <cell r="C13">
            <v>647193970</v>
          </cell>
          <cell r="D13">
            <v>329100</v>
          </cell>
          <cell r="E13">
            <v>12806830</v>
          </cell>
          <cell r="F13">
            <v>4475700</v>
          </cell>
          <cell r="G13">
            <v>4779135</v>
          </cell>
          <cell r="H13">
            <v>669584735</v>
          </cell>
          <cell r="I13">
            <v>0.93</v>
          </cell>
          <cell r="J13">
            <v>0.93</v>
          </cell>
          <cell r="K13">
            <v>0.94</v>
          </cell>
          <cell r="L13">
            <v>0.93</v>
          </cell>
          <cell r="M13">
            <v>1</v>
          </cell>
          <cell r="N13">
            <v>0.93</v>
          </cell>
          <cell r="O13">
            <v>695907500</v>
          </cell>
          <cell r="P13">
            <v>353900</v>
          </cell>
          <cell r="Q13">
            <v>13665600</v>
          </cell>
          <cell r="R13">
            <v>4812600</v>
          </cell>
          <cell r="S13">
            <v>4779100</v>
          </cell>
          <cell r="T13">
            <v>719518700</v>
          </cell>
          <cell r="U13">
            <v>2.0500000000000001E-2</v>
          </cell>
          <cell r="V13">
            <v>14750100</v>
          </cell>
          <cell r="W13">
            <v>734268800</v>
          </cell>
          <cell r="X13">
            <v>0</v>
          </cell>
          <cell r="Y13">
            <v>734268800</v>
          </cell>
        </row>
        <row r="14">
          <cell r="A14" t="str">
            <v>ASHBY</v>
          </cell>
          <cell r="B14" t="str">
            <v>012</v>
          </cell>
          <cell r="C14">
            <v>332834200</v>
          </cell>
          <cell r="D14">
            <v>0</v>
          </cell>
          <cell r="E14">
            <v>12297300</v>
          </cell>
          <cell r="F14">
            <v>1102300</v>
          </cell>
          <cell r="G14">
            <v>4152964</v>
          </cell>
          <cell r="H14">
            <v>350386764</v>
          </cell>
          <cell r="I14">
            <v>0.94</v>
          </cell>
          <cell r="J14">
            <v>0</v>
          </cell>
          <cell r="K14">
            <v>0.94</v>
          </cell>
          <cell r="L14">
            <v>0.94</v>
          </cell>
          <cell r="M14">
            <v>1</v>
          </cell>
          <cell r="N14">
            <v>0.94</v>
          </cell>
          <cell r="O14">
            <v>354078900</v>
          </cell>
          <cell r="P14">
            <v>0</v>
          </cell>
          <cell r="Q14">
            <v>13035400</v>
          </cell>
          <cell r="R14">
            <v>1172700</v>
          </cell>
          <cell r="S14">
            <v>4153000</v>
          </cell>
          <cell r="T14">
            <v>372440000</v>
          </cell>
          <cell r="U14">
            <v>1.5699999999999999E-2</v>
          </cell>
          <cell r="V14">
            <v>5847300</v>
          </cell>
          <cell r="W14">
            <v>378287300</v>
          </cell>
          <cell r="X14">
            <v>0</v>
          </cell>
          <cell r="Y14">
            <v>378287300</v>
          </cell>
        </row>
        <row r="15">
          <cell r="A15" t="str">
            <v>ASHFIELD</v>
          </cell>
          <cell r="B15" t="str">
            <v>013</v>
          </cell>
          <cell r="C15">
            <v>210305701</v>
          </cell>
          <cell r="D15">
            <v>0</v>
          </cell>
          <cell r="E15">
            <v>8714580</v>
          </cell>
          <cell r="F15">
            <v>1826458</v>
          </cell>
          <cell r="G15">
            <v>5142332</v>
          </cell>
          <cell r="H15">
            <v>225989071</v>
          </cell>
          <cell r="I15">
            <v>0.91</v>
          </cell>
          <cell r="J15">
            <v>0</v>
          </cell>
          <cell r="K15">
            <v>0.92</v>
          </cell>
          <cell r="L15">
            <v>0.91</v>
          </cell>
          <cell r="M15">
            <v>1</v>
          </cell>
          <cell r="N15">
            <v>0.91</v>
          </cell>
          <cell r="O15">
            <v>231105200</v>
          </cell>
          <cell r="P15">
            <v>0</v>
          </cell>
          <cell r="Q15">
            <v>9421200</v>
          </cell>
          <cell r="R15">
            <v>2007100</v>
          </cell>
          <cell r="S15">
            <v>5142300</v>
          </cell>
          <cell r="T15">
            <v>247675800</v>
          </cell>
          <cell r="U15">
            <v>2.1700000000000001E-2</v>
          </cell>
          <cell r="V15">
            <v>5374600</v>
          </cell>
          <cell r="W15">
            <v>253050400</v>
          </cell>
          <cell r="X15">
            <v>0</v>
          </cell>
          <cell r="Y15">
            <v>253050400</v>
          </cell>
        </row>
        <row r="16">
          <cell r="A16" t="str">
            <v>ASHLAND</v>
          </cell>
          <cell r="B16" t="str">
            <v>014</v>
          </cell>
          <cell r="C16">
            <v>2205246600</v>
          </cell>
          <cell r="D16">
            <v>737200</v>
          </cell>
          <cell r="E16">
            <v>117497200</v>
          </cell>
          <cell r="F16">
            <v>44511900</v>
          </cell>
          <cell r="G16">
            <v>39237640</v>
          </cell>
          <cell r="H16">
            <v>2407230540</v>
          </cell>
          <cell r="I16">
            <v>0.93</v>
          </cell>
          <cell r="J16">
            <v>0.93</v>
          </cell>
          <cell r="K16">
            <v>0.93</v>
          </cell>
          <cell r="L16">
            <v>0.93</v>
          </cell>
          <cell r="M16">
            <v>1</v>
          </cell>
          <cell r="N16">
            <v>0.93</v>
          </cell>
          <cell r="O16">
            <v>2371232900</v>
          </cell>
          <cell r="P16">
            <v>792700</v>
          </cell>
          <cell r="Q16">
            <v>126329000</v>
          </cell>
          <cell r="R16">
            <v>47862300</v>
          </cell>
          <cell r="S16">
            <v>39237600</v>
          </cell>
          <cell r="T16">
            <v>2585454500</v>
          </cell>
          <cell r="U16">
            <v>2.5700000000000001E-2</v>
          </cell>
          <cell r="V16">
            <v>66446200</v>
          </cell>
          <cell r="W16">
            <v>2651900700</v>
          </cell>
          <cell r="X16">
            <v>0</v>
          </cell>
          <cell r="Y16">
            <v>2651900700</v>
          </cell>
        </row>
        <row r="17">
          <cell r="A17" t="str">
            <v>ATHOL</v>
          </cell>
          <cell r="B17" t="str">
            <v>015</v>
          </cell>
          <cell r="C17">
            <v>768609132</v>
          </cell>
          <cell r="D17">
            <v>0</v>
          </cell>
          <cell r="E17">
            <v>53560868</v>
          </cell>
          <cell r="F17">
            <v>16724500</v>
          </cell>
          <cell r="G17">
            <v>14225971</v>
          </cell>
          <cell r="H17">
            <v>853120471</v>
          </cell>
          <cell r="I17">
            <v>0.97</v>
          </cell>
          <cell r="J17">
            <v>0</v>
          </cell>
          <cell r="K17">
            <v>0.97</v>
          </cell>
          <cell r="L17">
            <v>0.97</v>
          </cell>
          <cell r="M17">
            <v>1</v>
          </cell>
          <cell r="N17">
            <v>0.97</v>
          </cell>
          <cell r="O17">
            <v>792380500</v>
          </cell>
          <cell r="P17">
            <v>0</v>
          </cell>
          <cell r="Q17">
            <v>55186800</v>
          </cell>
          <cell r="R17">
            <v>17241800</v>
          </cell>
          <cell r="S17">
            <v>14226000</v>
          </cell>
          <cell r="T17">
            <v>879035100</v>
          </cell>
          <cell r="U17">
            <v>0.02</v>
          </cell>
          <cell r="V17">
            <v>17580700</v>
          </cell>
          <cell r="W17">
            <v>896615800</v>
          </cell>
          <cell r="X17">
            <v>3741500</v>
          </cell>
          <cell r="Y17">
            <v>900357300</v>
          </cell>
        </row>
        <row r="18">
          <cell r="A18" t="str">
            <v>ATTLEBORO</v>
          </cell>
          <cell r="B18" t="str">
            <v>016</v>
          </cell>
          <cell r="C18">
            <v>3987455263</v>
          </cell>
          <cell r="D18">
            <v>0</v>
          </cell>
          <cell r="E18">
            <v>380114377</v>
          </cell>
          <cell r="F18">
            <v>227936606</v>
          </cell>
          <cell r="G18">
            <v>102871389</v>
          </cell>
          <cell r="H18">
            <v>4698377635</v>
          </cell>
          <cell r="I18">
            <v>0.96</v>
          </cell>
          <cell r="J18">
            <v>0</v>
          </cell>
          <cell r="K18">
            <v>0.99</v>
          </cell>
          <cell r="L18">
            <v>0.99</v>
          </cell>
          <cell r="M18">
            <v>1</v>
          </cell>
          <cell r="N18">
            <v>0.96</v>
          </cell>
          <cell r="O18">
            <v>4153599200</v>
          </cell>
          <cell r="P18">
            <v>0</v>
          </cell>
          <cell r="Q18">
            <v>383920300</v>
          </cell>
          <cell r="R18">
            <v>230239000</v>
          </cell>
          <cell r="S18">
            <v>102871400</v>
          </cell>
          <cell r="T18">
            <v>4870629900</v>
          </cell>
          <cell r="U18">
            <v>2.0899999999999998E-2</v>
          </cell>
          <cell r="V18">
            <v>101796200</v>
          </cell>
          <cell r="W18">
            <v>4972426100</v>
          </cell>
          <cell r="X18">
            <v>0</v>
          </cell>
          <cell r="Y18">
            <v>4972426100</v>
          </cell>
        </row>
        <row r="19">
          <cell r="A19" t="str">
            <v>AUBURN</v>
          </cell>
          <cell r="B19" t="str">
            <v>017</v>
          </cell>
          <cell r="C19">
            <v>1557995634</v>
          </cell>
          <cell r="D19">
            <v>0</v>
          </cell>
          <cell r="E19">
            <v>375341260</v>
          </cell>
          <cell r="F19">
            <v>140576300</v>
          </cell>
          <cell r="G19">
            <v>48964560</v>
          </cell>
          <cell r="H19">
            <v>2122877754</v>
          </cell>
          <cell r="I19">
            <v>0.95</v>
          </cell>
          <cell r="J19">
            <v>0</v>
          </cell>
          <cell r="K19">
            <v>0.96</v>
          </cell>
          <cell r="L19">
            <v>0.96</v>
          </cell>
          <cell r="M19">
            <v>1</v>
          </cell>
          <cell r="N19">
            <v>0.95</v>
          </cell>
          <cell r="O19">
            <v>1639995400</v>
          </cell>
          <cell r="P19">
            <v>0</v>
          </cell>
          <cell r="Q19">
            <v>390960100</v>
          </cell>
          <cell r="R19">
            <v>146433600</v>
          </cell>
          <cell r="S19">
            <v>48964600</v>
          </cell>
          <cell r="T19">
            <v>2226353700</v>
          </cell>
          <cell r="U19">
            <v>2.2700000000000001E-2</v>
          </cell>
          <cell r="V19">
            <v>50538200</v>
          </cell>
          <cell r="W19">
            <v>2276891900</v>
          </cell>
          <cell r="X19">
            <v>0</v>
          </cell>
          <cell r="Y19">
            <v>2276891900</v>
          </cell>
        </row>
        <row r="20">
          <cell r="A20" t="str">
            <v>AVON</v>
          </cell>
          <cell r="B20" t="str">
            <v>018</v>
          </cell>
          <cell r="C20">
            <v>493255306</v>
          </cell>
          <cell r="D20">
            <v>0</v>
          </cell>
          <cell r="E20">
            <v>156028194</v>
          </cell>
          <cell r="F20">
            <v>206929100</v>
          </cell>
          <cell r="G20">
            <v>42347071</v>
          </cell>
          <cell r="H20">
            <v>898559671</v>
          </cell>
          <cell r="I20">
            <v>0.94</v>
          </cell>
          <cell r="J20">
            <v>0</v>
          </cell>
          <cell r="K20">
            <v>0.94</v>
          </cell>
          <cell r="L20">
            <v>0.94</v>
          </cell>
          <cell r="M20">
            <v>1</v>
          </cell>
          <cell r="N20">
            <v>0.94</v>
          </cell>
          <cell r="O20">
            <v>524739700</v>
          </cell>
          <cell r="P20">
            <v>0</v>
          </cell>
          <cell r="Q20">
            <v>165987400</v>
          </cell>
          <cell r="R20">
            <v>220137300</v>
          </cell>
          <cell r="S20">
            <v>42347100</v>
          </cell>
          <cell r="T20">
            <v>953211500</v>
          </cell>
          <cell r="U20">
            <v>1.6199999999999999E-2</v>
          </cell>
          <cell r="V20">
            <v>15442000</v>
          </cell>
          <cell r="W20">
            <v>968653500</v>
          </cell>
          <cell r="X20">
            <v>0</v>
          </cell>
          <cell r="Y20">
            <v>968653500</v>
          </cell>
        </row>
        <row r="21">
          <cell r="A21" t="str">
            <v>AYER</v>
          </cell>
          <cell r="B21" t="str">
            <v>019</v>
          </cell>
          <cell r="C21">
            <v>668655200</v>
          </cell>
          <cell r="D21">
            <v>0</v>
          </cell>
          <cell r="E21">
            <v>93624000</v>
          </cell>
          <cell r="F21">
            <v>144055300</v>
          </cell>
          <cell r="G21">
            <v>100495560</v>
          </cell>
          <cell r="H21">
            <v>1006830060</v>
          </cell>
          <cell r="I21">
            <v>0.95</v>
          </cell>
          <cell r="J21">
            <v>0</v>
          </cell>
          <cell r="K21">
            <v>0.95</v>
          </cell>
          <cell r="L21">
            <v>0.95</v>
          </cell>
          <cell r="M21">
            <v>1</v>
          </cell>
          <cell r="N21">
            <v>0.95</v>
          </cell>
          <cell r="O21">
            <v>703847600</v>
          </cell>
          <cell r="P21">
            <v>0</v>
          </cell>
          <cell r="Q21">
            <v>98538100</v>
          </cell>
          <cell r="R21">
            <v>151637200</v>
          </cell>
          <cell r="S21">
            <v>100495600</v>
          </cell>
          <cell r="T21">
            <v>1054518500</v>
          </cell>
          <cell r="U21">
            <v>2.92E-2</v>
          </cell>
          <cell r="V21">
            <v>30791900</v>
          </cell>
          <cell r="W21">
            <v>1085310400</v>
          </cell>
          <cell r="X21">
            <v>0</v>
          </cell>
          <cell r="Y21">
            <v>1085310400</v>
          </cell>
        </row>
        <row r="22">
          <cell r="A22" t="str">
            <v>BARNSTABLE</v>
          </cell>
          <cell r="B22" t="str">
            <v>020</v>
          </cell>
          <cell r="C22">
            <v>13323872172</v>
          </cell>
          <cell r="D22">
            <v>0</v>
          </cell>
          <cell r="E22">
            <v>1286489328</v>
          </cell>
          <cell r="F22">
            <v>73265400</v>
          </cell>
          <cell r="G22">
            <v>151079850</v>
          </cell>
          <cell r="H22">
            <v>14834706750</v>
          </cell>
          <cell r="I22">
            <v>0.93</v>
          </cell>
          <cell r="J22">
            <v>0</v>
          </cell>
          <cell r="K22">
            <v>0.93</v>
          </cell>
          <cell r="L22">
            <v>0.93</v>
          </cell>
          <cell r="M22">
            <v>1</v>
          </cell>
          <cell r="N22">
            <v>0.93</v>
          </cell>
          <cell r="O22">
            <v>14326744300</v>
          </cell>
          <cell r="P22">
            <v>0</v>
          </cell>
          <cell r="Q22">
            <v>1381671100</v>
          </cell>
          <cell r="R22">
            <v>78780000</v>
          </cell>
          <cell r="S22">
            <v>151079900</v>
          </cell>
          <cell r="T22">
            <v>15938275300</v>
          </cell>
          <cell r="U22">
            <v>1.2800000000000001E-2</v>
          </cell>
          <cell r="V22">
            <v>204009900</v>
          </cell>
          <cell r="W22">
            <v>16142285200</v>
          </cell>
          <cell r="X22">
            <v>0</v>
          </cell>
          <cell r="Y22">
            <v>16142285200</v>
          </cell>
        </row>
        <row r="23">
          <cell r="A23" t="str">
            <v>BARRE</v>
          </cell>
          <cell r="B23" t="str">
            <v>021</v>
          </cell>
          <cell r="C23">
            <v>453123163</v>
          </cell>
          <cell r="D23">
            <v>0</v>
          </cell>
          <cell r="E23">
            <v>27955320</v>
          </cell>
          <cell r="F23">
            <v>6164900</v>
          </cell>
          <cell r="G23">
            <v>10014056</v>
          </cell>
          <cell r="H23">
            <v>497257439</v>
          </cell>
          <cell r="I23">
            <v>0.98</v>
          </cell>
          <cell r="J23">
            <v>0</v>
          </cell>
          <cell r="K23">
            <v>0.98</v>
          </cell>
          <cell r="L23">
            <v>0.98</v>
          </cell>
          <cell r="M23">
            <v>1</v>
          </cell>
          <cell r="N23">
            <v>0.98</v>
          </cell>
          <cell r="O23">
            <v>462370600</v>
          </cell>
          <cell r="P23">
            <v>0</v>
          </cell>
          <cell r="Q23">
            <v>28490200</v>
          </cell>
          <cell r="R23">
            <v>6290700</v>
          </cell>
          <cell r="S23">
            <v>10014100</v>
          </cell>
          <cell r="T23">
            <v>507165600</v>
          </cell>
          <cell r="U23">
            <v>2.8500000000000001E-2</v>
          </cell>
          <cell r="V23">
            <v>14454200</v>
          </cell>
          <cell r="W23">
            <v>521619800</v>
          </cell>
          <cell r="X23">
            <v>0</v>
          </cell>
          <cell r="Y23">
            <v>521619800</v>
          </cell>
        </row>
        <row r="24">
          <cell r="A24" t="str">
            <v>BECKET</v>
          </cell>
          <cell r="B24" t="str">
            <v>022</v>
          </cell>
          <cell r="C24">
            <v>466258172</v>
          </cell>
          <cell r="D24">
            <v>0</v>
          </cell>
          <cell r="E24">
            <v>18251220</v>
          </cell>
          <cell r="F24">
            <v>1401108</v>
          </cell>
          <cell r="G24">
            <v>14894900</v>
          </cell>
          <cell r="H24">
            <v>500805400</v>
          </cell>
          <cell r="I24">
            <v>0.94</v>
          </cell>
          <cell r="J24">
            <v>0</v>
          </cell>
          <cell r="K24">
            <v>0.94</v>
          </cell>
          <cell r="L24">
            <v>0.94</v>
          </cell>
          <cell r="M24">
            <v>1</v>
          </cell>
          <cell r="N24">
            <v>0.94</v>
          </cell>
          <cell r="O24">
            <v>496019300</v>
          </cell>
          <cell r="P24">
            <v>0</v>
          </cell>
          <cell r="Q24">
            <v>19385500</v>
          </cell>
          <cell r="R24">
            <v>1490500</v>
          </cell>
          <cell r="S24">
            <v>14894900</v>
          </cell>
          <cell r="T24">
            <v>531790200</v>
          </cell>
          <cell r="U24">
            <v>3.56E-2</v>
          </cell>
          <cell r="V24">
            <v>18931700</v>
          </cell>
          <cell r="W24">
            <v>550721900</v>
          </cell>
          <cell r="X24">
            <v>0</v>
          </cell>
          <cell r="Y24">
            <v>550721900</v>
          </cell>
        </row>
        <row r="25">
          <cell r="A25" t="str">
            <v>BEDFORD</v>
          </cell>
          <cell r="B25" t="str">
            <v>023</v>
          </cell>
          <cell r="C25">
            <v>2212195000</v>
          </cell>
          <cell r="D25">
            <v>5296600</v>
          </cell>
          <cell r="E25">
            <v>395663665</v>
          </cell>
          <cell r="F25">
            <v>220907300</v>
          </cell>
          <cell r="G25">
            <v>59236100</v>
          </cell>
          <cell r="H25">
            <v>2893298665</v>
          </cell>
          <cell r="I25">
            <v>0.94</v>
          </cell>
          <cell r="J25">
            <v>0.94</v>
          </cell>
          <cell r="K25">
            <v>0.95</v>
          </cell>
          <cell r="L25">
            <v>0.95</v>
          </cell>
          <cell r="M25">
            <v>1</v>
          </cell>
          <cell r="N25">
            <v>0.94</v>
          </cell>
          <cell r="O25">
            <v>2353398900</v>
          </cell>
          <cell r="P25">
            <v>5634700</v>
          </cell>
          <cell r="Q25">
            <v>416407000</v>
          </cell>
          <cell r="R25">
            <v>232534000</v>
          </cell>
          <cell r="S25">
            <v>59236100</v>
          </cell>
          <cell r="T25">
            <v>3067210700</v>
          </cell>
          <cell r="U25">
            <v>2.41E-2</v>
          </cell>
          <cell r="V25">
            <v>73919800</v>
          </cell>
          <cell r="W25">
            <v>3141130500</v>
          </cell>
          <cell r="X25">
            <v>0</v>
          </cell>
          <cell r="Y25">
            <v>3141130500</v>
          </cell>
        </row>
        <row r="26">
          <cell r="A26" t="str">
            <v>BELCHERTOWN</v>
          </cell>
          <cell r="B26" t="str">
            <v>024</v>
          </cell>
          <cell r="C26">
            <v>1299542642</v>
          </cell>
          <cell r="D26">
            <v>349100</v>
          </cell>
          <cell r="E26">
            <v>59567077</v>
          </cell>
          <cell r="F26">
            <v>11393160</v>
          </cell>
          <cell r="G26">
            <v>19149491</v>
          </cell>
          <cell r="H26">
            <v>1390001470</v>
          </cell>
          <cell r="I26">
            <v>0.94</v>
          </cell>
          <cell r="J26">
            <v>0.94</v>
          </cell>
          <cell r="K26">
            <v>0.94</v>
          </cell>
          <cell r="L26">
            <v>0.94</v>
          </cell>
          <cell r="M26">
            <v>1</v>
          </cell>
          <cell r="N26">
            <v>0.94</v>
          </cell>
          <cell r="O26">
            <v>1382492200</v>
          </cell>
          <cell r="P26">
            <v>371400</v>
          </cell>
          <cell r="Q26">
            <v>63038400</v>
          </cell>
          <cell r="R26">
            <v>12120400</v>
          </cell>
          <cell r="S26">
            <v>19149500</v>
          </cell>
          <cell r="T26">
            <v>1477171900</v>
          </cell>
          <cell r="U26">
            <v>3.49E-2</v>
          </cell>
          <cell r="V26">
            <v>51553300</v>
          </cell>
          <cell r="W26">
            <v>1528725200</v>
          </cell>
          <cell r="X26">
            <v>0</v>
          </cell>
          <cell r="Y26">
            <v>1528725200</v>
          </cell>
        </row>
        <row r="27">
          <cell r="A27" t="str">
            <v>BELLINGHAM</v>
          </cell>
          <cell r="B27" t="str">
            <v>025</v>
          </cell>
          <cell r="C27">
            <v>1778507458</v>
          </cell>
          <cell r="D27">
            <v>0</v>
          </cell>
          <cell r="E27">
            <v>222389483</v>
          </cell>
          <cell r="F27">
            <v>112021185</v>
          </cell>
          <cell r="G27">
            <v>297252241</v>
          </cell>
          <cell r="H27">
            <v>2410170367</v>
          </cell>
          <cell r="I27">
            <v>0.94</v>
          </cell>
          <cell r="J27">
            <v>0</v>
          </cell>
          <cell r="K27">
            <v>0.94</v>
          </cell>
          <cell r="L27">
            <v>0.94</v>
          </cell>
          <cell r="M27">
            <v>1</v>
          </cell>
          <cell r="N27">
            <v>0.95</v>
          </cell>
          <cell r="O27">
            <v>1892029200</v>
          </cell>
          <cell r="P27">
            <v>0</v>
          </cell>
          <cell r="Q27">
            <v>236562700</v>
          </cell>
          <cell r="R27">
            <v>118631300</v>
          </cell>
          <cell r="S27">
            <v>297252200</v>
          </cell>
          <cell r="T27">
            <v>2544475400</v>
          </cell>
          <cell r="U27">
            <v>1.9800000000000002E-2</v>
          </cell>
          <cell r="V27">
            <v>50380600</v>
          </cell>
          <cell r="W27">
            <v>2594856000</v>
          </cell>
          <cell r="X27">
            <v>0</v>
          </cell>
          <cell r="Y27">
            <v>2594856000</v>
          </cell>
        </row>
        <row r="28">
          <cell r="A28" t="str">
            <v>BELMONT</v>
          </cell>
          <cell r="B28" t="str">
            <v>026</v>
          </cell>
          <cell r="C28">
            <v>5027252200</v>
          </cell>
          <cell r="D28">
            <v>0</v>
          </cell>
          <cell r="E28">
            <v>251670800</v>
          </cell>
          <cell r="F28">
            <v>15256000</v>
          </cell>
          <cell r="G28">
            <v>24999160</v>
          </cell>
          <cell r="H28">
            <v>5319178160</v>
          </cell>
          <cell r="I28">
            <v>0.94</v>
          </cell>
          <cell r="J28">
            <v>0</v>
          </cell>
          <cell r="K28">
            <v>0.94</v>
          </cell>
          <cell r="L28">
            <v>0.94</v>
          </cell>
          <cell r="M28">
            <v>1</v>
          </cell>
          <cell r="N28">
            <v>0.94</v>
          </cell>
          <cell r="O28">
            <v>5348140600</v>
          </cell>
          <cell r="P28">
            <v>0</v>
          </cell>
          <cell r="Q28">
            <v>267032400</v>
          </cell>
          <cell r="R28">
            <v>16229800</v>
          </cell>
          <cell r="S28">
            <v>24999200</v>
          </cell>
          <cell r="T28">
            <v>5656402000</v>
          </cell>
          <cell r="U28">
            <v>1.35E-2</v>
          </cell>
          <cell r="V28">
            <v>76361400</v>
          </cell>
          <cell r="W28">
            <v>5732763400</v>
          </cell>
          <cell r="X28">
            <v>0</v>
          </cell>
          <cell r="Y28">
            <v>5732763400</v>
          </cell>
        </row>
        <row r="29">
          <cell r="A29" t="str">
            <v>BERKLEY</v>
          </cell>
          <cell r="B29" t="str">
            <v>027</v>
          </cell>
          <cell r="C29">
            <v>838720364</v>
          </cell>
          <cell r="D29">
            <v>0</v>
          </cell>
          <cell r="E29">
            <v>17975258</v>
          </cell>
          <cell r="F29">
            <v>4280200</v>
          </cell>
          <cell r="G29">
            <v>10477312</v>
          </cell>
          <cell r="H29">
            <v>871453134</v>
          </cell>
          <cell r="I29">
            <v>0.96</v>
          </cell>
          <cell r="J29">
            <v>0</v>
          </cell>
          <cell r="K29">
            <v>0.97</v>
          </cell>
          <cell r="L29">
            <v>0.96</v>
          </cell>
          <cell r="M29">
            <v>1</v>
          </cell>
          <cell r="N29">
            <v>0.96</v>
          </cell>
          <cell r="O29">
            <v>873667000</v>
          </cell>
          <cell r="P29">
            <v>0</v>
          </cell>
          <cell r="Q29">
            <v>18605300</v>
          </cell>
          <cell r="R29">
            <v>4458500</v>
          </cell>
          <cell r="S29">
            <v>10477300</v>
          </cell>
          <cell r="T29">
            <v>907208100</v>
          </cell>
          <cell r="U29">
            <v>2.3699999999999999E-2</v>
          </cell>
          <cell r="V29">
            <v>21500800</v>
          </cell>
          <cell r="W29">
            <v>928708900</v>
          </cell>
          <cell r="X29">
            <v>0</v>
          </cell>
          <cell r="Y29">
            <v>928708900</v>
          </cell>
        </row>
        <row r="30">
          <cell r="A30" t="str">
            <v>BERLIN</v>
          </cell>
          <cell r="B30" t="str">
            <v>028</v>
          </cell>
          <cell r="C30">
            <v>454972525</v>
          </cell>
          <cell r="D30">
            <v>0</v>
          </cell>
          <cell r="E30">
            <v>121714210</v>
          </cell>
          <cell r="F30">
            <v>9752600</v>
          </cell>
          <cell r="G30">
            <v>9888080</v>
          </cell>
          <cell r="H30">
            <v>596327415</v>
          </cell>
          <cell r="I30">
            <v>0.95</v>
          </cell>
          <cell r="J30">
            <v>0</v>
          </cell>
          <cell r="K30">
            <v>0.95</v>
          </cell>
          <cell r="L30">
            <v>0.95</v>
          </cell>
          <cell r="M30">
            <v>1</v>
          </cell>
          <cell r="N30">
            <v>0.95</v>
          </cell>
          <cell r="O30">
            <v>478918400</v>
          </cell>
          <cell r="P30">
            <v>0</v>
          </cell>
          <cell r="Q30">
            <v>127968100</v>
          </cell>
          <cell r="R30">
            <v>10265900</v>
          </cell>
          <cell r="S30">
            <v>9888100</v>
          </cell>
          <cell r="T30">
            <v>627040500</v>
          </cell>
          <cell r="U30">
            <v>2.75E-2</v>
          </cell>
          <cell r="V30">
            <v>17243600</v>
          </cell>
          <cell r="W30">
            <v>644284100</v>
          </cell>
          <cell r="X30">
            <v>0</v>
          </cell>
          <cell r="Y30">
            <v>644284100</v>
          </cell>
        </row>
        <row r="31">
          <cell r="A31" t="str">
            <v>BERNARDSTON</v>
          </cell>
          <cell r="B31" t="str">
            <v>029</v>
          </cell>
          <cell r="C31">
            <v>196026183</v>
          </cell>
          <cell r="D31">
            <v>0</v>
          </cell>
          <cell r="E31">
            <v>14294164</v>
          </cell>
          <cell r="F31">
            <v>3692073</v>
          </cell>
          <cell r="G31">
            <v>3885596</v>
          </cell>
          <cell r="H31">
            <v>217898016</v>
          </cell>
          <cell r="I31">
            <v>0.96</v>
          </cell>
          <cell r="J31">
            <v>0</v>
          </cell>
          <cell r="K31">
            <v>0.96</v>
          </cell>
          <cell r="L31">
            <v>0.96</v>
          </cell>
          <cell r="M31">
            <v>1</v>
          </cell>
          <cell r="N31">
            <v>0.96</v>
          </cell>
          <cell r="O31">
            <v>204193900</v>
          </cell>
          <cell r="P31">
            <v>0</v>
          </cell>
          <cell r="Q31">
            <v>14865900</v>
          </cell>
          <cell r="R31">
            <v>3845900</v>
          </cell>
          <cell r="S31">
            <v>3885600</v>
          </cell>
          <cell r="T31">
            <v>226791300</v>
          </cell>
          <cell r="U31">
            <v>2.6100000000000002E-2</v>
          </cell>
          <cell r="V31">
            <v>5919300</v>
          </cell>
          <cell r="W31">
            <v>232710600</v>
          </cell>
          <cell r="X31">
            <v>0</v>
          </cell>
          <cell r="Y31">
            <v>232710600</v>
          </cell>
        </row>
        <row r="32">
          <cell r="A32" t="str">
            <v>BEVERLY</v>
          </cell>
          <cell r="B32" t="str">
            <v>030</v>
          </cell>
          <cell r="C32">
            <v>5126551337</v>
          </cell>
          <cell r="D32">
            <v>735300</v>
          </cell>
          <cell r="E32">
            <v>508106490</v>
          </cell>
          <cell r="F32">
            <v>153911215</v>
          </cell>
          <cell r="G32">
            <v>124735380</v>
          </cell>
          <cell r="H32">
            <v>5914039722</v>
          </cell>
          <cell r="I32">
            <v>0.94</v>
          </cell>
          <cell r="J32">
            <v>0.94</v>
          </cell>
          <cell r="K32">
            <v>0.94</v>
          </cell>
          <cell r="L32">
            <v>0.94</v>
          </cell>
          <cell r="M32">
            <v>1</v>
          </cell>
          <cell r="N32">
            <v>0.94</v>
          </cell>
          <cell r="O32">
            <v>5453778000</v>
          </cell>
          <cell r="P32">
            <v>782200</v>
          </cell>
          <cell r="Q32">
            <v>540514600</v>
          </cell>
          <cell r="R32">
            <v>163735300</v>
          </cell>
          <cell r="S32">
            <v>124735400</v>
          </cell>
          <cell r="T32">
            <v>6283545500</v>
          </cell>
          <cell r="U32">
            <v>1.47E-2</v>
          </cell>
          <cell r="V32">
            <v>92368100</v>
          </cell>
          <cell r="W32">
            <v>6375913600</v>
          </cell>
          <cell r="X32">
            <v>0</v>
          </cell>
          <cell r="Y32">
            <v>6375913600</v>
          </cell>
        </row>
        <row r="33">
          <cell r="A33" t="str">
            <v>BILLERICA</v>
          </cell>
          <cell r="B33" t="str">
            <v>031</v>
          </cell>
          <cell r="C33">
            <v>4479757648</v>
          </cell>
          <cell r="D33">
            <v>0</v>
          </cell>
          <cell r="E33">
            <v>275084134</v>
          </cell>
          <cell r="F33">
            <v>883712487</v>
          </cell>
          <cell r="G33">
            <v>160118800</v>
          </cell>
          <cell r="H33">
            <v>5798673069</v>
          </cell>
          <cell r="I33">
            <v>0.94</v>
          </cell>
          <cell r="J33">
            <v>0</v>
          </cell>
          <cell r="K33">
            <v>1.1000000000000001</v>
          </cell>
          <cell r="L33">
            <v>1.1000000000000001</v>
          </cell>
          <cell r="M33">
            <v>1</v>
          </cell>
          <cell r="N33">
            <v>0.97</v>
          </cell>
          <cell r="O33">
            <v>4765699600</v>
          </cell>
          <cell r="P33">
            <v>0</v>
          </cell>
          <cell r="Q33">
            <v>250302200</v>
          </cell>
          <cell r="R33">
            <v>803375000</v>
          </cell>
          <cell r="S33">
            <v>160118800</v>
          </cell>
          <cell r="T33">
            <v>5979495600</v>
          </cell>
          <cell r="U33">
            <v>1.8800000000000001E-2</v>
          </cell>
          <cell r="V33">
            <v>112414500</v>
          </cell>
          <cell r="W33">
            <v>6091910100</v>
          </cell>
          <cell r="X33">
            <v>0</v>
          </cell>
          <cell r="Y33">
            <v>6091910100</v>
          </cell>
        </row>
        <row r="34">
          <cell r="A34" t="str">
            <v>BLACKSTONE</v>
          </cell>
          <cell r="B34" t="str">
            <v>032</v>
          </cell>
          <cell r="C34">
            <v>838669358</v>
          </cell>
          <cell r="D34">
            <v>0</v>
          </cell>
          <cell r="E34">
            <v>26301664</v>
          </cell>
          <cell r="F34">
            <v>39088400</v>
          </cell>
          <cell r="G34">
            <v>181080756</v>
          </cell>
          <cell r="H34">
            <v>1085140178</v>
          </cell>
          <cell r="I34">
            <v>0.95</v>
          </cell>
          <cell r="J34">
            <v>0</v>
          </cell>
          <cell r="K34">
            <v>0.95</v>
          </cell>
          <cell r="L34">
            <v>0.98</v>
          </cell>
          <cell r="M34">
            <v>1</v>
          </cell>
          <cell r="N34">
            <v>0.96</v>
          </cell>
          <cell r="O34">
            <v>882809900</v>
          </cell>
          <cell r="P34">
            <v>0</v>
          </cell>
          <cell r="Q34">
            <v>27669400</v>
          </cell>
          <cell r="R34">
            <v>39691400</v>
          </cell>
          <cell r="S34">
            <v>181080800</v>
          </cell>
          <cell r="T34">
            <v>1131251500</v>
          </cell>
          <cell r="U34">
            <v>1.6400000000000001E-2</v>
          </cell>
          <cell r="V34">
            <v>18552500</v>
          </cell>
          <cell r="W34">
            <v>1149804000</v>
          </cell>
          <cell r="X34">
            <v>0</v>
          </cell>
          <cell r="Y34">
            <v>1149804000</v>
          </cell>
        </row>
        <row r="35">
          <cell r="A35" t="str">
            <v>BLANDFORD</v>
          </cell>
          <cell r="B35" t="str">
            <v>033</v>
          </cell>
          <cell r="C35">
            <v>143564490</v>
          </cell>
          <cell r="D35">
            <v>0</v>
          </cell>
          <cell r="E35">
            <v>6065798</v>
          </cell>
          <cell r="F35">
            <v>336000</v>
          </cell>
          <cell r="G35">
            <v>11480574</v>
          </cell>
          <cell r="H35">
            <v>161446862</v>
          </cell>
          <cell r="I35">
            <v>0.96</v>
          </cell>
          <cell r="J35">
            <v>0</v>
          </cell>
          <cell r="K35">
            <v>0.97</v>
          </cell>
          <cell r="L35">
            <v>0.96</v>
          </cell>
          <cell r="M35">
            <v>1</v>
          </cell>
          <cell r="N35">
            <v>0.96</v>
          </cell>
          <cell r="O35">
            <v>149546300</v>
          </cell>
          <cell r="P35">
            <v>0</v>
          </cell>
          <cell r="Q35">
            <v>6253500</v>
          </cell>
          <cell r="R35">
            <v>350000</v>
          </cell>
          <cell r="S35">
            <v>11480600</v>
          </cell>
          <cell r="T35">
            <v>167630400</v>
          </cell>
          <cell r="U35">
            <v>2.6100000000000002E-2</v>
          </cell>
          <cell r="V35">
            <v>4375200</v>
          </cell>
          <cell r="W35">
            <v>172005600</v>
          </cell>
          <cell r="X35">
            <v>0</v>
          </cell>
          <cell r="Y35">
            <v>172005600</v>
          </cell>
        </row>
        <row r="36">
          <cell r="A36" t="str">
            <v>BOLTON</v>
          </cell>
          <cell r="B36" t="str">
            <v>034</v>
          </cell>
          <cell r="C36">
            <v>876647208</v>
          </cell>
          <cell r="D36">
            <v>0</v>
          </cell>
          <cell r="E36">
            <v>44343994</v>
          </cell>
          <cell r="F36">
            <v>15147800</v>
          </cell>
          <cell r="G36">
            <v>33211158</v>
          </cell>
          <cell r="H36">
            <v>969350160</v>
          </cell>
          <cell r="I36">
            <v>0.93</v>
          </cell>
          <cell r="J36">
            <v>0</v>
          </cell>
          <cell r="K36">
            <v>0.93</v>
          </cell>
          <cell r="L36">
            <v>0.93</v>
          </cell>
          <cell r="M36">
            <v>1</v>
          </cell>
          <cell r="N36">
            <v>0.93</v>
          </cell>
          <cell r="O36">
            <v>942631400</v>
          </cell>
          <cell r="P36">
            <v>0</v>
          </cell>
          <cell r="Q36">
            <v>47448300</v>
          </cell>
          <cell r="R36">
            <v>16288000</v>
          </cell>
          <cell r="S36">
            <v>33211200</v>
          </cell>
          <cell r="T36">
            <v>1039578900</v>
          </cell>
          <cell r="U36">
            <v>2.52E-2</v>
          </cell>
          <cell r="V36">
            <v>26197400</v>
          </cell>
          <cell r="W36">
            <v>1065776300</v>
          </cell>
          <cell r="X36">
            <v>0</v>
          </cell>
          <cell r="Y36">
            <v>1065776300</v>
          </cell>
        </row>
        <row r="37">
          <cell r="A37" t="str">
            <v>BOSTON</v>
          </cell>
          <cell r="B37" t="str">
            <v>035</v>
          </cell>
          <cell r="C37">
            <v>59387384671</v>
          </cell>
          <cell r="D37">
            <v>0</v>
          </cell>
          <cell r="E37">
            <v>26011519799</v>
          </cell>
          <cell r="F37">
            <v>875893608</v>
          </cell>
          <cell r="G37">
            <v>3792498760</v>
          </cell>
          <cell r="H37">
            <v>90067296838</v>
          </cell>
          <cell r="I37">
            <v>0.9</v>
          </cell>
          <cell r="J37">
            <v>0</v>
          </cell>
          <cell r="K37">
            <v>0.85</v>
          </cell>
          <cell r="L37">
            <v>0.85</v>
          </cell>
          <cell r="M37">
            <v>1</v>
          </cell>
          <cell r="N37">
            <v>0.89</v>
          </cell>
          <cell r="O37">
            <v>65985983000</v>
          </cell>
          <cell r="P37">
            <v>0</v>
          </cell>
          <cell r="Q37">
            <v>30601747800</v>
          </cell>
          <cell r="R37">
            <v>1029457500</v>
          </cell>
          <cell r="S37">
            <v>3792498800</v>
          </cell>
          <cell r="T37">
            <v>101409687100</v>
          </cell>
          <cell r="U37">
            <v>2.0899999999999998E-2</v>
          </cell>
          <cell r="V37">
            <v>2119462500</v>
          </cell>
          <cell r="W37">
            <v>103529149600</v>
          </cell>
          <cell r="X37">
            <v>2347376200</v>
          </cell>
          <cell r="Y37">
            <v>105876525800</v>
          </cell>
        </row>
        <row r="38">
          <cell r="A38" t="str">
            <v>BOURNE</v>
          </cell>
          <cell r="B38" t="str">
            <v>036</v>
          </cell>
          <cell r="C38">
            <v>4377051879</v>
          </cell>
          <cell r="D38">
            <v>316000</v>
          </cell>
          <cell r="E38">
            <v>385936461</v>
          </cell>
          <cell r="F38">
            <v>33163110</v>
          </cell>
          <cell r="G38">
            <v>81476190</v>
          </cell>
          <cell r="H38">
            <v>4877943640</v>
          </cell>
          <cell r="I38">
            <v>0.99</v>
          </cell>
          <cell r="J38">
            <v>0.99</v>
          </cell>
          <cell r="K38">
            <v>0.99</v>
          </cell>
          <cell r="L38">
            <v>0.99</v>
          </cell>
          <cell r="M38">
            <v>1</v>
          </cell>
          <cell r="N38">
            <v>0.99</v>
          </cell>
          <cell r="O38">
            <v>4421264500</v>
          </cell>
          <cell r="P38">
            <v>319200</v>
          </cell>
          <cell r="Q38">
            <v>389746900</v>
          </cell>
          <cell r="R38">
            <v>33498100</v>
          </cell>
          <cell r="S38">
            <v>81476200</v>
          </cell>
          <cell r="T38">
            <v>4926304900</v>
          </cell>
          <cell r="U38">
            <v>1.83E-2</v>
          </cell>
          <cell r="V38">
            <v>90151400</v>
          </cell>
          <cell r="W38">
            <v>5016456300</v>
          </cell>
          <cell r="X38">
            <v>0</v>
          </cell>
          <cell r="Y38">
            <v>5016456300</v>
          </cell>
        </row>
        <row r="39">
          <cell r="A39" t="str">
            <v>BOXBOROUGH</v>
          </cell>
          <cell r="B39" t="str">
            <v>037</v>
          </cell>
          <cell r="C39">
            <v>811347716</v>
          </cell>
          <cell r="D39">
            <v>0</v>
          </cell>
          <cell r="E39">
            <v>85080563</v>
          </cell>
          <cell r="F39">
            <v>141119639</v>
          </cell>
          <cell r="G39">
            <v>14647710</v>
          </cell>
          <cell r="H39">
            <v>1052195628</v>
          </cell>
          <cell r="I39">
            <v>0.99</v>
          </cell>
          <cell r="J39">
            <v>0</v>
          </cell>
          <cell r="K39">
            <v>0.89</v>
          </cell>
          <cell r="L39">
            <v>0.89</v>
          </cell>
          <cell r="M39">
            <v>1</v>
          </cell>
          <cell r="N39">
            <v>0.97</v>
          </cell>
          <cell r="O39">
            <v>819543100</v>
          </cell>
          <cell r="P39">
            <v>0</v>
          </cell>
          <cell r="Q39">
            <v>95474200</v>
          </cell>
          <cell r="R39">
            <v>158561400</v>
          </cell>
          <cell r="S39">
            <v>14647700</v>
          </cell>
          <cell r="T39">
            <v>1088226400</v>
          </cell>
          <cell r="U39">
            <v>1.61E-2</v>
          </cell>
          <cell r="V39">
            <v>17520400</v>
          </cell>
          <cell r="W39">
            <v>1105746800</v>
          </cell>
          <cell r="X39">
            <v>0</v>
          </cell>
          <cell r="Y39">
            <v>1105746800</v>
          </cell>
        </row>
        <row r="40">
          <cell r="A40" t="str">
            <v>BOXFORD</v>
          </cell>
          <cell r="B40" t="str">
            <v>038</v>
          </cell>
          <cell r="C40">
            <v>1839702500</v>
          </cell>
          <cell r="D40">
            <v>0</v>
          </cell>
          <cell r="E40">
            <v>13466800</v>
          </cell>
          <cell r="F40">
            <v>630000</v>
          </cell>
          <cell r="G40">
            <v>36389628</v>
          </cell>
          <cell r="H40">
            <v>1890188928</v>
          </cell>
          <cell r="I40">
            <v>0.95</v>
          </cell>
          <cell r="J40">
            <v>0</v>
          </cell>
          <cell r="K40">
            <v>0.96</v>
          </cell>
          <cell r="L40">
            <v>0.95</v>
          </cell>
          <cell r="M40">
            <v>1</v>
          </cell>
          <cell r="N40">
            <v>0.95</v>
          </cell>
          <cell r="O40">
            <v>1936528900</v>
          </cell>
          <cell r="P40">
            <v>0</v>
          </cell>
          <cell r="Q40">
            <v>13994000</v>
          </cell>
          <cell r="R40">
            <v>663200</v>
          </cell>
          <cell r="S40">
            <v>36389600</v>
          </cell>
          <cell r="T40">
            <v>1987575700</v>
          </cell>
          <cell r="U40">
            <v>9.7999999999999997E-3</v>
          </cell>
          <cell r="V40">
            <v>19478200</v>
          </cell>
          <cell r="W40">
            <v>2007053900</v>
          </cell>
          <cell r="X40">
            <v>0</v>
          </cell>
          <cell r="Y40">
            <v>2007053900</v>
          </cell>
        </row>
        <row r="41">
          <cell r="A41" t="str">
            <v>BOYLSTON</v>
          </cell>
          <cell r="B41" t="str">
            <v>039</v>
          </cell>
          <cell r="C41">
            <v>663921764</v>
          </cell>
          <cell r="D41">
            <v>0</v>
          </cell>
          <cell r="E41">
            <v>36688076</v>
          </cell>
          <cell r="F41">
            <v>18943300</v>
          </cell>
          <cell r="G41">
            <v>9501600</v>
          </cell>
          <cell r="H41">
            <v>729054740</v>
          </cell>
          <cell r="I41">
            <v>0.98</v>
          </cell>
          <cell r="J41">
            <v>0</v>
          </cell>
          <cell r="K41">
            <v>0.98</v>
          </cell>
          <cell r="L41">
            <v>0.98</v>
          </cell>
          <cell r="M41">
            <v>1</v>
          </cell>
          <cell r="N41">
            <v>0.98</v>
          </cell>
          <cell r="O41">
            <v>677471200</v>
          </cell>
          <cell r="P41">
            <v>0</v>
          </cell>
          <cell r="Q41">
            <v>37333300</v>
          </cell>
          <cell r="R41">
            <v>19329900</v>
          </cell>
          <cell r="S41">
            <v>9501600</v>
          </cell>
          <cell r="T41">
            <v>743636000</v>
          </cell>
          <cell r="U41">
            <v>2.2499999999999999E-2</v>
          </cell>
          <cell r="V41">
            <v>16731800</v>
          </cell>
          <cell r="W41">
            <v>760367800</v>
          </cell>
          <cell r="X41">
            <v>0</v>
          </cell>
          <cell r="Y41">
            <v>760367800</v>
          </cell>
        </row>
        <row r="42">
          <cell r="A42" t="str">
            <v>BRAINTREE</v>
          </cell>
          <cell r="B42" t="str">
            <v>040</v>
          </cell>
          <cell r="C42">
            <v>4435836632</v>
          </cell>
          <cell r="D42">
            <v>0</v>
          </cell>
          <cell r="E42">
            <v>907253337</v>
          </cell>
          <cell r="F42">
            <v>189911800</v>
          </cell>
          <cell r="G42">
            <v>70461720</v>
          </cell>
          <cell r="H42">
            <v>5603463489</v>
          </cell>
          <cell r="I42">
            <v>0.93</v>
          </cell>
          <cell r="J42">
            <v>0</v>
          </cell>
          <cell r="K42">
            <v>0.94</v>
          </cell>
          <cell r="L42">
            <v>0.94</v>
          </cell>
          <cell r="M42">
            <v>1</v>
          </cell>
          <cell r="N42">
            <v>0.93</v>
          </cell>
          <cell r="O42">
            <v>4769716800</v>
          </cell>
          <cell r="P42">
            <v>0</v>
          </cell>
          <cell r="Q42">
            <v>965108600</v>
          </cell>
          <cell r="R42">
            <v>202033800</v>
          </cell>
          <cell r="S42">
            <v>70461700</v>
          </cell>
          <cell r="T42">
            <v>6007320900</v>
          </cell>
          <cell r="U42">
            <v>1.4200000000000001E-2</v>
          </cell>
          <cell r="V42">
            <v>85304000</v>
          </cell>
          <cell r="W42">
            <v>6092624900</v>
          </cell>
          <cell r="X42">
            <v>10581200</v>
          </cell>
          <cell r="Y42">
            <v>6103206100</v>
          </cell>
        </row>
        <row r="43">
          <cell r="A43" t="str">
            <v>BREWSTER</v>
          </cell>
          <cell r="B43" t="str">
            <v>041</v>
          </cell>
          <cell r="C43">
            <v>3659276435</v>
          </cell>
          <cell r="D43">
            <v>0</v>
          </cell>
          <cell r="E43">
            <v>159793855</v>
          </cell>
          <cell r="F43">
            <v>9391500</v>
          </cell>
          <cell r="G43">
            <v>30530330</v>
          </cell>
          <cell r="H43">
            <v>3858992120</v>
          </cell>
          <cell r="I43">
            <v>0.93</v>
          </cell>
          <cell r="J43">
            <v>0</v>
          </cell>
          <cell r="K43">
            <v>0.93</v>
          </cell>
          <cell r="L43">
            <v>0.93</v>
          </cell>
          <cell r="M43">
            <v>1</v>
          </cell>
          <cell r="N43">
            <v>0.93</v>
          </cell>
          <cell r="O43">
            <v>3934705800</v>
          </cell>
          <cell r="P43">
            <v>0</v>
          </cell>
          <cell r="Q43">
            <v>171612800</v>
          </cell>
          <cell r="R43">
            <v>10098400</v>
          </cell>
          <cell r="S43">
            <v>30530300</v>
          </cell>
          <cell r="T43">
            <v>4146947300</v>
          </cell>
          <cell r="U43">
            <v>8.5000000000000006E-3</v>
          </cell>
          <cell r="V43">
            <v>35249100</v>
          </cell>
          <cell r="W43">
            <v>4182196400</v>
          </cell>
          <cell r="X43">
            <v>0</v>
          </cell>
          <cell r="Y43">
            <v>4182196400</v>
          </cell>
        </row>
        <row r="44">
          <cell r="A44" t="str">
            <v>BRIDGEWATER</v>
          </cell>
          <cell r="B44" t="str">
            <v>042</v>
          </cell>
          <cell r="C44">
            <v>2441020387</v>
          </cell>
          <cell r="D44">
            <v>0</v>
          </cell>
          <cell r="E44">
            <v>145547923</v>
          </cell>
          <cell r="F44">
            <v>64580500</v>
          </cell>
          <cell r="G44">
            <v>52940450</v>
          </cell>
          <cell r="H44">
            <v>2704089260</v>
          </cell>
          <cell r="I44">
            <v>0.93</v>
          </cell>
          <cell r="J44">
            <v>0</v>
          </cell>
          <cell r="K44">
            <v>0.93</v>
          </cell>
          <cell r="L44">
            <v>0.93</v>
          </cell>
          <cell r="M44">
            <v>1</v>
          </cell>
          <cell r="N44">
            <v>0.93</v>
          </cell>
          <cell r="O44">
            <v>2624753100</v>
          </cell>
          <cell r="P44">
            <v>0</v>
          </cell>
          <cell r="Q44">
            <v>156391800</v>
          </cell>
          <cell r="R44">
            <v>69441400</v>
          </cell>
          <cell r="S44">
            <v>52940500</v>
          </cell>
          <cell r="T44">
            <v>2903526800</v>
          </cell>
          <cell r="U44">
            <v>1.7399999999999999E-2</v>
          </cell>
          <cell r="V44">
            <v>50521400</v>
          </cell>
          <cell r="W44">
            <v>2954048200</v>
          </cell>
          <cell r="X44">
            <v>0</v>
          </cell>
          <cell r="Y44">
            <v>2954048200</v>
          </cell>
        </row>
        <row r="45">
          <cell r="A45" t="str">
            <v>BRIMFIELD</v>
          </cell>
          <cell r="B45" t="str">
            <v>043</v>
          </cell>
          <cell r="C45">
            <v>388900755</v>
          </cell>
          <cell r="D45">
            <v>0</v>
          </cell>
          <cell r="E45">
            <v>25195664</v>
          </cell>
          <cell r="F45">
            <v>4626300</v>
          </cell>
          <cell r="G45">
            <v>10198350</v>
          </cell>
          <cell r="H45">
            <v>428921069</v>
          </cell>
          <cell r="I45">
            <v>0.96</v>
          </cell>
          <cell r="J45">
            <v>0</v>
          </cell>
          <cell r="K45">
            <v>0.96</v>
          </cell>
          <cell r="L45">
            <v>0.96</v>
          </cell>
          <cell r="M45">
            <v>1</v>
          </cell>
          <cell r="N45">
            <v>0.96</v>
          </cell>
          <cell r="O45">
            <v>405105000</v>
          </cell>
          <cell r="P45">
            <v>0</v>
          </cell>
          <cell r="Q45">
            <v>26179300</v>
          </cell>
          <cell r="R45">
            <v>4819100</v>
          </cell>
          <cell r="S45">
            <v>10198400</v>
          </cell>
          <cell r="T45">
            <v>446301800</v>
          </cell>
          <cell r="U45">
            <v>2.75E-2</v>
          </cell>
          <cell r="V45">
            <v>12273300</v>
          </cell>
          <cell r="W45">
            <v>458575100</v>
          </cell>
          <cell r="X45">
            <v>0</v>
          </cell>
          <cell r="Y45">
            <v>458575100</v>
          </cell>
        </row>
        <row r="46">
          <cell r="A46" t="str">
            <v>BROCKTON</v>
          </cell>
          <cell r="B46" t="str">
            <v>044</v>
          </cell>
          <cell r="C46">
            <v>6671400820</v>
          </cell>
          <cell r="D46">
            <v>0</v>
          </cell>
          <cell r="E46">
            <v>1094754760</v>
          </cell>
          <cell r="F46">
            <v>245987270</v>
          </cell>
          <cell r="G46">
            <v>144616700</v>
          </cell>
          <cell r="H46">
            <v>8156759550</v>
          </cell>
          <cell r="I46">
            <v>0.95</v>
          </cell>
          <cell r="J46">
            <v>0</v>
          </cell>
          <cell r="K46">
            <v>1</v>
          </cell>
          <cell r="L46">
            <v>1</v>
          </cell>
          <cell r="M46">
            <v>1</v>
          </cell>
          <cell r="N46">
            <v>0.96</v>
          </cell>
          <cell r="O46">
            <v>7022527200</v>
          </cell>
          <cell r="P46">
            <v>0</v>
          </cell>
          <cell r="Q46">
            <v>1094754800</v>
          </cell>
          <cell r="R46">
            <v>245987300</v>
          </cell>
          <cell r="S46">
            <v>144616700</v>
          </cell>
          <cell r="T46">
            <v>8507886000</v>
          </cell>
          <cell r="U46">
            <v>1.0200000000000001E-2</v>
          </cell>
          <cell r="V46">
            <v>86780400</v>
          </cell>
          <cell r="W46">
            <v>8594666400</v>
          </cell>
          <cell r="X46">
            <v>32487000</v>
          </cell>
          <cell r="Y46">
            <v>8627153400</v>
          </cell>
        </row>
        <row r="47">
          <cell r="A47" t="str">
            <v>BROOKFIELD</v>
          </cell>
          <cell r="B47" t="str">
            <v>045</v>
          </cell>
          <cell r="C47">
            <v>288930097</v>
          </cell>
          <cell r="D47">
            <v>0</v>
          </cell>
          <cell r="E47">
            <v>10659217</v>
          </cell>
          <cell r="F47">
            <v>1883977</v>
          </cell>
          <cell r="G47">
            <v>5186252</v>
          </cell>
          <cell r="H47">
            <v>306659543</v>
          </cell>
          <cell r="I47">
            <v>0.94</v>
          </cell>
          <cell r="J47">
            <v>0</v>
          </cell>
          <cell r="K47">
            <v>0.94</v>
          </cell>
          <cell r="L47">
            <v>0.94</v>
          </cell>
          <cell r="M47">
            <v>1</v>
          </cell>
          <cell r="N47">
            <v>0.94</v>
          </cell>
          <cell r="O47">
            <v>307372400</v>
          </cell>
          <cell r="P47">
            <v>0</v>
          </cell>
          <cell r="Q47">
            <v>11317500</v>
          </cell>
          <cell r="R47">
            <v>2004200</v>
          </cell>
          <cell r="S47">
            <v>5186300</v>
          </cell>
          <cell r="T47">
            <v>325880400</v>
          </cell>
          <cell r="U47">
            <v>4.99E-2</v>
          </cell>
          <cell r="V47">
            <v>16261400</v>
          </cell>
          <cell r="W47">
            <v>342141800</v>
          </cell>
          <cell r="X47">
            <v>0</v>
          </cell>
          <cell r="Y47">
            <v>342141800</v>
          </cell>
        </row>
        <row r="48">
          <cell r="A48" t="str">
            <v>BROOKLINE</v>
          </cell>
          <cell r="B48" t="str">
            <v>046</v>
          </cell>
          <cell r="C48">
            <v>12916786200</v>
          </cell>
          <cell r="D48">
            <v>0</v>
          </cell>
          <cell r="E48">
            <v>1174959500</v>
          </cell>
          <cell r="F48">
            <v>11696900</v>
          </cell>
          <cell r="G48">
            <v>128054780</v>
          </cell>
          <cell r="H48">
            <v>14231497380</v>
          </cell>
          <cell r="I48">
            <v>0.93</v>
          </cell>
          <cell r="J48">
            <v>0</v>
          </cell>
          <cell r="K48">
            <v>0.93</v>
          </cell>
          <cell r="L48">
            <v>0.93</v>
          </cell>
          <cell r="M48">
            <v>1</v>
          </cell>
          <cell r="N48">
            <v>0.93</v>
          </cell>
          <cell r="O48">
            <v>13889017400</v>
          </cell>
          <cell r="P48">
            <v>0</v>
          </cell>
          <cell r="Q48">
            <v>1263380500</v>
          </cell>
          <cell r="R48">
            <v>12577300</v>
          </cell>
          <cell r="S48">
            <v>128054800</v>
          </cell>
          <cell r="T48">
            <v>15293030000</v>
          </cell>
          <cell r="U48">
            <v>1.5100000000000001E-2</v>
          </cell>
          <cell r="V48">
            <v>230924800</v>
          </cell>
          <cell r="W48">
            <v>15523954800</v>
          </cell>
          <cell r="X48">
            <v>39636800</v>
          </cell>
          <cell r="Y48">
            <v>15563591600</v>
          </cell>
        </row>
        <row r="49">
          <cell r="A49" t="str">
            <v>BUCKLAND</v>
          </cell>
          <cell r="B49" t="str">
            <v>047</v>
          </cell>
          <cell r="C49">
            <v>170612845</v>
          </cell>
          <cell r="D49">
            <v>0</v>
          </cell>
          <cell r="E49">
            <v>8159718</v>
          </cell>
          <cell r="F49">
            <v>26990070</v>
          </cell>
          <cell r="G49">
            <v>4670261</v>
          </cell>
          <cell r="H49">
            <v>210432894</v>
          </cell>
          <cell r="I49">
            <v>0.94</v>
          </cell>
          <cell r="J49">
            <v>0</v>
          </cell>
          <cell r="K49">
            <v>0.95</v>
          </cell>
          <cell r="L49">
            <v>0.99</v>
          </cell>
          <cell r="M49">
            <v>1</v>
          </cell>
          <cell r="N49">
            <v>0.95</v>
          </cell>
          <cell r="O49">
            <v>181503000</v>
          </cell>
          <cell r="P49">
            <v>0</v>
          </cell>
          <cell r="Q49">
            <v>8626400</v>
          </cell>
          <cell r="R49">
            <v>27137000</v>
          </cell>
          <cell r="S49">
            <v>4670300</v>
          </cell>
          <cell r="T49">
            <v>221936700</v>
          </cell>
          <cell r="U49">
            <v>1.89E-2</v>
          </cell>
          <cell r="V49">
            <v>4194600</v>
          </cell>
          <cell r="W49">
            <v>226131300</v>
          </cell>
          <cell r="X49">
            <v>0</v>
          </cell>
          <cell r="Y49">
            <v>226131300</v>
          </cell>
        </row>
        <row r="50">
          <cell r="A50" t="str">
            <v>BURLINGTON</v>
          </cell>
          <cell r="B50" t="str">
            <v>048</v>
          </cell>
          <cell r="C50">
            <v>3100676555</v>
          </cell>
          <cell r="D50">
            <v>0</v>
          </cell>
          <cell r="E50">
            <v>1204863610</v>
          </cell>
          <cell r="F50">
            <v>190844300</v>
          </cell>
          <cell r="G50">
            <v>115680810</v>
          </cell>
          <cell r="H50">
            <v>4612065275</v>
          </cell>
          <cell r="I50">
            <v>0.92</v>
          </cell>
          <cell r="J50">
            <v>0</v>
          </cell>
          <cell r="K50">
            <v>0.91</v>
          </cell>
          <cell r="L50">
            <v>0.91</v>
          </cell>
          <cell r="M50">
            <v>1</v>
          </cell>
          <cell r="N50">
            <v>0.92</v>
          </cell>
          <cell r="O50">
            <v>3370300600</v>
          </cell>
          <cell r="P50">
            <v>0</v>
          </cell>
          <cell r="Q50">
            <v>1324025800</v>
          </cell>
          <cell r="R50">
            <v>209719000</v>
          </cell>
          <cell r="S50">
            <v>115680800</v>
          </cell>
          <cell r="T50">
            <v>5019726200</v>
          </cell>
          <cell r="U50">
            <v>2.3699999999999999E-2</v>
          </cell>
          <cell r="V50">
            <v>118967500</v>
          </cell>
          <cell r="W50">
            <v>5138693700</v>
          </cell>
          <cell r="X50">
            <v>0</v>
          </cell>
          <cell r="Y50">
            <v>5138693700</v>
          </cell>
        </row>
        <row r="51">
          <cell r="A51" t="str">
            <v>CAMBRIDGE</v>
          </cell>
          <cell r="B51" t="str">
            <v>049</v>
          </cell>
          <cell r="C51">
            <v>14426863938</v>
          </cell>
          <cell r="D51">
            <v>0</v>
          </cell>
          <cell r="E51">
            <v>5541379658</v>
          </cell>
          <cell r="F51">
            <v>2836456180</v>
          </cell>
          <cell r="G51">
            <v>736495790</v>
          </cell>
          <cell r="H51">
            <v>23541195566</v>
          </cell>
          <cell r="I51">
            <v>0.94</v>
          </cell>
          <cell r="J51">
            <v>0</v>
          </cell>
          <cell r="K51">
            <v>0.97</v>
          </cell>
          <cell r="L51">
            <v>0.97</v>
          </cell>
          <cell r="M51">
            <v>1</v>
          </cell>
          <cell r="N51">
            <v>0.95</v>
          </cell>
          <cell r="O51">
            <v>15347727600</v>
          </cell>
          <cell r="P51">
            <v>0</v>
          </cell>
          <cell r="Q51">
            <v>5712762500</v>
          </cell>
          <cell r="R51">
            <v>2923597400</v>
          </cell>
          <cell r="S51">
            <v>736495800</v>
          </cell>
          <cell r="T51">
            <v>24720583300</v>
          </cell>
          <cell r="U51">
            <v>4.4200000000000003E-2</v>
          </cell>
          <cell r="V51">
            <v>1092649800</v>
          </cell>
          <cell r="W51">
            <v>25813233100</v>
          </cell>
          <cell r="X51">
            <v>311080300</v>
          </cell>
          <cell r="Y51">
            <v>26124313400</v>
          </cell>
        </row>
        <row r="52">
          <cell r="A52" t="str">
            <v>CANTON</v>
          </cell>
          <cell r="B52" t="str">
            <v>050</v>
          </cell>
          <cell r="C52">
            <v>3203773709</v>
          </cell>
          <cell r="D52">
            <v>0</v>
          </cell>
          <cell r="E52">
            <v>435216821</v>
          </cell>
          <cell r="F52">
            <v>399643400</v>
          </cell>
          <cell r="G52">
            <v>91515750</v>
          </cell>
          <cell r="H52">
            <v>4130149680</v>
          </cell>
          <cell r="I52">
            <v>0.93</v>
          </cell>
          <cell r="J52">
            <v>0</v>
          </cell>
          <cell r="K52">
            <v>0.95</v>
          </cell>
          <cell r="L52">
            <v>0.95</v>
          </cell>
          <cell r="M52">
            <v>1</v>
          </cell>
          <cell r="N52">
            <v>0.94</v>
          </cell>
          <cell r="O52">
            <v>3444918000</v>
          </cell>
          <cell r="P52">
            <v>0</v>
          </cell>
          <cell r="Q52">
            <v>457931700</v>
          </cell>
          <cell r="R52">
            <v>420677300</v>
          </cell>
          <cell r="S52">
            <v>91515800</v>
          </cell>
          <cell r="T52">
            <v>4415042800</v>
          </cell>
          <cell r="U52">
            <v>1.6400000000000001E-2</v>
          </cell>
          <cell r="V52">
            <v>72406700</v>
          </cell>
          <cell r="W52">
            <v>4487449500</v>
          </cell>
          <cell r="X52">
            <v>0</v>
          </cell>
          <cell r="Y52">
            <v>4487449500</v>
          </cell>
        </row>
        <row r="53">
          <cell r="A53" t="str">
            <v>CARLISLE</v>
          </cell>
          <cell r="B53" t="str">
            <v>051</v>
          </cell>
          <cell r="C53">
            <v>1439944918</v>
          </cell>
          <cell r="D53">
            <v>545100</v>
          </cell>
          <cell r="E53">
            <v>10003267</v>
          </cell>
          <cell r="F53">
            <v>1402200</v>
          </cell>
          <cell r="G53">
            <v>11303040</v>
          </cell>
          <cell r="H53">
            <v>1463198525</v>
          </cell>
          <cell r="I53">
            <v>0.95</v>
          </cell>
          <cell r="J53">
            <v>0.95</v>
          </cell>
          <cell r="K53">
            <v>0.96</v>
          </cell>
          <cell r="L53">
            <v>0.95</v>
          </cell>
          <cell r="M53">
            <v>1</v>
          </cell>
          <cell r="N53">
            <v>0.95</v>
          </cell>
          <cell r="O53">
            <v>1515731500</v>
          </cell>
          <cell r="P53">
            <v>573800</v>
          </cell>
          <cell r="Q53">
            <v>10454400</v>
          </cell>
          <cell r="R53">
            <v>1476000</v>
          </cell>
          <cell r="S53">
            <v>11303000</v>
          </cell>
          <cell r="T53">
            <v>1539538700</v>
          </cell>
          <cell r="U53">
            <v>1.7600000000000001E-2</v>
          </cell>
          <cell r="V53">
            <v>27095900</v>
          </cell>
          <cell r="W53">
            <v>1566634600</v>
          </cell>
          <cell r="X53">
            <v>0</v>
          </cell>
          <cell r="Y53">
            <v>1566634600</v>
          </cell>
        </row>
        <row r="54">
          <cell r="A54" t="str">
            <v>CARVER</v>
          </cell>
          <cell r="B54" t="str">
            <v>052</v>
          </cell>
          <cell r="C54">
            <v>1135256687</v>
          </cell>
          <cell r="D54">
            <v>0</v>
          </cell>
          <cell r="E54">
            <v>90011123</v>
          </cell>
          <cell r="F54">
            <v>26380600</v>
          </cell>
          <cell r="G54">
            <v>37034050</v>
          </cell>
          <cell r="H54">
            <v>1288682460</v>
          </cell>
          <cell r="I54">
            <v>0.96</v>
          </cell>
          <cell r="J54">
            <v>0</v>
          </cell>
          <cell r="K54">
            <v>0.97</v>
          </cell>
          <cell r="L54">
            <v>0.96</v>
          </cell>
          <cell r="M54">
            <v>1</v>
          </cell>
          <cell r="N54">
            <v>0.96</v>
          </cell>
          <cell r="O54">
            <v>1182559000</v>
          </cell>
          <cell r="P54">
            <v>0</v>
          </cell>
          <cell r="Q54">
            <v>93097800</v>
          </cell>
          <cell r="R54">
            <v>27479800</v>
          </cell>
          <cell r="S54">
            <v>37034100</v>
          </cell>
          <cell r="T54">
            <v>1340170700</v>
          </cell>
          <cell r="U54">
            <v>2.4500000000000001E-2</v>
          </cell>
          <cell r="V54">
            <v>32834200</v>
          </cell>
          <cell r="W54">
            <v>1373004900</v>
          </cell>
          <cell r="X54">
            <v>0</v>
          </cell>
          <cell r="Y54">
            <v>1373004900</v>
          </cell>
        </row>
        <row r="55">
          <cell r="A55" t="str">
            <v>CHARLEMONT</v>
          </cell>
          <cell r="B55" t="str">
            <v>053</v>
          </cell>
          <cell r="C55">
            <v>115057946</v>
          </cell>
          <cell r="D55">
            <v>0</v>
          </cell>
          <cell r="E55">
            <v>9657263</v>
          </cell>
          <cell r="F55">
            <v>796900</v>
          </cell>
          <cell r="G55">
            <v>4279560</v>
          </cell>
          <cell r="H55">
            <v>129791669</v>
          </cell>
          <cell r="I55">
            <v>0.95</v>
          </cell>
          <cell r="J55">
            <v>0</v>
          </cell>
          <cell r="K55">
            <v>0.95</v>
          </cell>
          <cell r="L55">
            <v>0.95</v>
          </cell>
          <cell r="M55">
            <v>1</v>
          </cell>
          <cell r="N55">
            <v>0.95</v>
          </cell>
          <cell r="O55">
            <v>121113600</v>
          </cell>
          <cell r="P55">
            <v>0</v>
          </cell>
          <cell r="Q55">
            <v>10132900</v>
          </cell>
          <cell r="R55">
            <v>838800</v>
          </cell>
          <cell r="S55">
            <v>4279600</v>
          </cell>
          <cell r="T55">
            <v>136364900</v>
          </cell>
          <cell r="U55">
            <v>1.78E-2</v>
          </cell>
          <cell r="V55">
            <v>2427300</v>
          </cell>
          <cell r="W55">
            <v>138792200</v>
          </cell>
          <cell r="X55">
            <v>0</v>
          </cell>
          <cell r="Y55">
            <v>138792200</v>
          </cell>
        </row>
        <row r="56">
          <cell r="A56" t="str">
            <v>CHARLTON</v>
          </cell>
          <cell r="B56" t="str">
            <v>054</v>
          </cell>
          <cell r="C56">
            <v>1469608943</v>
          </cell>
          <cell r="D56">
            <v>0</v>
          </cell>
          <cell r="E56">
            <v>82349572</v>
          </cell>
          <cell r="F56">
            <v>52995170</v>
          </cell>
          <cell r="G56">
            <v>45991920</v>
          </cell>
          <cell r="H56">
            <v>1650945605</v>
          </cell>
          <cell r="I56">
            <v>0.98</v>
          </cell>
          <cell r="J56">
            <v>0</v>
          </cell>
          <cell r="K56">
            <v>0.98</v>
          </cell>
          <cell r="L56">
            <v>0.98</v>
          </cell>
          <cell r="M56">
            <v>1</v>
          </cell>
          <cell r="N56">
            <v>0.98</v>
          </cell>
          <cell r="O56">
            <v>1499601000</v>
          </cell>
          <cell r="P56">
            <v>0</v>
          </cell>
          <cell r="Q56">
            <v>83991100</v>
          </cell>
          <cell r="R56">
            <v>54076700</v>
          </cell>
          <cell r="S56">
            <v>45991900</v>
          </cell>
          <cell r="T56">
            <v>1683660700</v>
          </cell>
          <cell r="U56">
            <v>4.4600000000000001E-2</v>
          </cell>
          <cell r="V56">
            <v>75091300</v>
          </cell>
          <cell r="W56">
            <v>1758752000</v>
          </cell>
          <cell r="X56">
            <v>0</v>
          </cell>
          <cell r="Y56">
            <v>1758752000</v>
          </cell>
        </row>
        <row r="57">
          <cell r="A57" t="str">
            <v>CHATHAM</v>
          </cell>
          <cell r="B57" t="str">
            <v>055</v>
          </cell>
          <cell r="C57">
            <v>5990905365</v>
          </cell>
          <cell r="D57">
            <v>0</v>
          </cell>
          <cell r="E57">
            <v>320954765</v>
          </cell>
          <cell r="F57">
            <v>30436670</v>
          </cell>
          <cell r="G57">
            <v>25254372</v>
          </cell>
          <cell r="H57">
            <v>6367551172</v>
          </cell>
          <cell r="I57">
            <v>0.94</v>
          </cell>
          <cell r="J57">
            <v>0</v>
          </cell>
          <cell r="K57">
            <v>0.94</v>
          </cell>
          <cell r="L57">
            <v>0.94</v>
          </cell>
          <cell r="M57">
            <v>1</v>
          </cell>
          <cell r="N57">
            <v>0.94</v>
          </cell>
          <cell r="O57">
            <v>6373303600</v>
          </cell>
          <cell r="P57">
            <v>0</v>
          </cell>
          <cell r="Q57">
            <v>340707600</v>
          </cell>
          <cell r="R57">
            <v>32379400</v>
          </cell>
          <cell r="S57">
            <v>25254400</v>
          </cell>
          <cell r="T57">
            <v>6771645000</v>
          </cell>
          <cell r="U57">
            <v>1.3299999999999999E-2</v>
          </cell>
          <cell r="V57">
            <v>90062900</v>
          </cell>
          <cell r="W57">
            <v>6861707900</v>
          </cell>
          <cell r="X57">
            <v>0</v>
          </cell>
          <cell r="Y57">
            <v>6861707900</v>
          </cell>
        </row>
        <row r="58">
          <cell r="A58" t="str">
            <v>CHELMSFORD</v>
          </cell>
          <cell r="B58" t="str">
            <v>056</v>
          </cell>
          <cell r="C58">
            <v>4278795190</v>
          </cell>
          <cell r="D58">
            <v>0</v>
          </cell>
          <cell r="E58">
            <v>426018710</v>
          </cell>
          <cell r="F58">
            <v>407575500</v>
          </cell>
          <cell r="G58">
            <v>135819800</v>
          </cell>
          <cell r="H58">
            <v>5248209200</v>
          </cell>
          <cell r="I58">
            <v>0.94</v>
          </cell>
          <cell r="J58">
            <v>0</v>
          </cell>
          <cell r="K58">
            <v>0.92</v>
          </cell>
          <cell r="L58">
            <v>0.92</v>
          </cell>
          <cell r="M58">
            <v>1</v>
          </cell>
          <cell r="N58">
            <v>0.94</v>
          </cell>
          <cell r="O58">
            <v>4551909800</v>
          </cell>
          <cell r="P58">
            <v>0</v>
          </cell>
          <cell r="Q58">
            <v>462998600</v>
          </cell>
          <cell r="R58">
            <v>443016800</v>
          </cell>
          <cell r="S58">
            <v>135819800</v>
          </cell>
          <cell r="T58">
            <v>5593745000</v>
          </cell>
          <cell r="U58">
            <v>1.9599999999999999E-2</v>
          </cell>
          <cell r="V58">
            <v>109637400</v>
          </cell>
          <cell r="W58">
            <v>5703382400</v>
          </cell>
          <cell r="X58">
            <v>0</v>
          </cell>
          <cell r="Y58">
            <v>5703382400</v>
          </cell>
        </row>
        <row r="59">
          <cell r="A59" t="str">
            <v>CHELSEA</v>
          </cell>
          <cell r="B59" t="str">
            <v>057</v>
          </cell>
          <cell r="C59">
            <v>1969347968</v>
          </cell>
          <cell r="D59">
            <v>0</v>
          </cell>
          <cell r="E59">
            <v>467205982</v>
          </cell>
          <cell r="F59">
            <v>147778700</v>
          </cell>
          <cell r="G59">
            <v>70899900</v>
          </cell>
          <cell r="H59">
            <v>2655232550</v>
          </cell>
          <cell r="I59">
            <v>0.95</v>
          </cell>
          <cell r="J59">
            <v>0</v>
          </cell>
          <cell r="K59">
            <v>0.96</v>
          </cell>
          <cell r="L59">
            <v>0.96</v>
          </cell>
          <cell r="M59">
            <v>1</v>
          </cell>
          <cell r="N59">
            <v>0.95</v>
          </cell>
          <cell r="O59">
            <v>2072997900</v>
          </cell>
          <cell r="P59">
            <v>0</v>
          </cell>
          <cell r="Q59">
            <v>486672900</v>
          </cell>
          <cell r="R59">
            <v>153936100</v>
          </cell>
          <cell r="S59">
            <v>70899900</v>
          </cell>
          <cell r="T59">
            <v>2784506800</v>
          </cell>
          <cell r="U59">
            <v>2.58E-2</v>
          </cell>
          <cell r="V59">
            <v>71840300</v>
          </cell>
          <cell r="W59">
            <v>2856347100</v>
          </cell>
          <cell r="X59">
            <v>0</v>
          </cell>
          <cell r="Y59">
            <v>2856347100</v>
          </cell>
        </row>
        <row r="60">
          <cell r="A60" t="str">
            <v>CHESHIRE</v>
          </cell>
          <cell r="B60" t="str">
            <v>058</v>
          </cell>
          <cell r="C60">
            <v>268746599</v>
          </cell>
          <cell r="D60">
            <v>0</v>
          </cell>
          <cell r="E60">
            <v>16064564</v>
          </cell>
          <cell r="F60">
            <v>1470270</v>
          </cell>
          <cell r="G60">
            <v>3993850</v>
          </cell>
          <cell r="H60">
            <v>290275283</v>
          </cell>
          <cell r="I60">
            <v>0.94</v>
          </cell>
          <cell r="J60">
            <v>0</v>
          </cell>
          <cell r="K60">
            <v>0.94</v>
          </cell>
          <cell r="L60">
            <v>0.94</v>
          </cell>
          <cell r="M60">
            <v>1</v>
          </cell>
          <cell r="N60">
            <v>0.94</v>
          </cell>
          <cell r="O60">
            <v>285900600</v>
          </cell>
          <cell r="P60">
            <v>0</v>
          </cell>
          <cell r="Q60">
            <v>17059800</v>
          </cell>
          <cell r="R60">
            <v>1564100</v>
          </cell>
          <cell r="S60">
            <v>3993900</v>
          </cell>
          <cell r="T60">
            <v>308518400</v>
          </cell>
          <cell r="U60">
            <v>1.9300000000000001E-2</v>
          </cell>
          <cell r="V60">
            <v>5954400</v>
          </cell>
          <cell r="W60">
            <v>314472800</v>
          </cell>
          <cell r="X60">
            <v>0</v>
          </cell>
          <cell r="Y60">
            <v>314472800</v>
          </cell>
        </row>
        <row r="61">
          <cell r="A61" t="str">
            <v>CHESTER</v>
          </cell>
          <cell r="B61" t="str">
            <v>059</v>
          </cell>
          <cell r="C61">
            <v>114939154</v>
          </cell>
          <cell r="D61">
            <v>0</v>
          </cell>
          <cell r="E61">
            <v>4534444</v>
          </cell>
          <cell r="F61">
            <v>591100</v>
          </cell>
          <cell r="G61">
            <v>1691830</v>
          </cell>
          <cell r="H61">
            <v>121756528</v>
          </cell>
          <cell r="I61">
            <v>1.01</v>
          </cell>
          <cell r="J61">
            <v>0</v>
          </cell>
          <cell r="K61">
            <v>1.01</v>
          </cell>
          <cell r="L61">
            <v>1.01</v>
          </cell>
          <cell r="M61">
            <v>1</v>
          </cell>
          <cell r="N61">
            <v>1.01</v>
          </cell>
          <cell r="O61">
            <v>113801100</v>
          </cell>
          <cell r="P61">
            <v>0</v>
          </cell>
          <cell r="Q61">
            <v>4495700</v>
          </cell>
          <cell r="R61">
            <v>585200</v>
          </cell>
          <cell r="S61">
            <v>1691800</v>
          </cell>
          <cell r="T61">
            <v>120573800</v>
          </cell>
          <cell r="U61">
            <v>4.0899999999999999E-2</v>
          </cell>
          <cell r="V61">
            <v>4931500</v>
          </cell>
          <cell r="W61">
            <v>125505300</v>
          </cell>
          <cell r="X61">
            <v>0</v>
          </cell>
          <cell r="Y61">
            <v>125505300</v>
          </cell>
        </row>
        <row r="62">
          <cell r="A62" t="str">
            <v>CHESTERFIELD</v>
          </cell>
          <cell r="B62" t="str">
            <v>060</v>
          </cell>
          <cell r="C62">
            <v>139467859</v>
          </cell>
          <cell r="D62">
            <v>0</v>
          </cell>
          <cell r="E62">
            <v>2759011</v>
          </cell>
          <cell r="F62">
            <v>2235600</v>
          </cell>
          <cell r="G62">
            <v>2380260</v>
          </cell>
          <cell r="H62">
            <v>146842730</v>
          </cell>
          <cell r="I62">
            <v>0.93</v>
          </cell>
          <cell r="J62">
            <v>0</v>
          </cell>
          <cell r="K62">
            <v>0.95</v>
          </cell>
          <cell r="L62">
            <v>0.93</v>
          </cell>
          <cell r="M62">
            <v>1</v>
          </cell>
          <cell r="N62">
            <v>0.93</v>
          </cell>
          <cell r="O62">
            <v>149965400</v>
          </cell>
          <cell r="P62">
            <v>0</v>
          </cell>
          <cell r="Q62">
            <v>2889800</v>
          </cell>
          <cell r="R62">
            <v>2403900</v>
          </cell>
          <cell r="S62">
            <v>2380300</v>
          </cell>
          <cell r="T62">
            <v>157639400</v>
          </cell>
          <cell r="U62">
            <v>2.86E-2</v>
          </cell>
          <cell r="V62">
            <v>4508500</v>
          </cell>
          <cell r="W62">
            <v>162147900</v>
          </cell>
          <cell r="X62">
            <v>0</v>
          </cell>
          <cell r="Y62">
            <v>162147900</v>
          </cell>
        </row>
        <row r="63">
          <cell r="A63" t="str">
            <v>CHICOPEE</v>
          </cell>
          <cell r="B63" t="str">
            <v>061</v>
          </cell>
          <cell r="C63">
            <v>3059727000</v>
          </cell>
          <cell r="D63">
            <v>0</v>
          </cell>
          <cell r="E63">
            <v>346569200</v>
          </cell>
          <cell r="F63">
            <v>234077200</v>
          </cell>
          <cell r="G63">
            <v>106510000</v>
          </cell>
          <cell r="H63">
            <v>3746883400</v>
          </cell>
          <cell r="I63">
            <v>0.98</v>
          </cell>
          <cell r="J63">
            <v>0</v>
          </cell>
          <cell r="K63">
            <v>0.97</v>
          </cell>
          <cell r="L63">
            <v>0.97</v>
          </cell>
          <cell r="M63">
            <v>1</v>
          </cell>
          <cell r="N63">
            <v>0.98</v>
          </cell>
          <cell r="O63">
            <v>3122170400</v>
          </cell>
          <cell r="P63">
            <v>0</v>
          </cell>
          <cell r="Q63">
            <v>357283100</v>
          </cell>
          <cell r="R63">
            <v>241316700</v>
          </cell>
          <cell r="S63">
            <v>106510000</v>
          </cell>
          <cell r="T63">
            <v>3827280200</v>
          </cell>
          <cell r="U63">
            <v>1.38E-2</v>
          </cell>
          <cell r="V63">
            <v>52816500</v>
          </cell>
          <cell r="W63">
            <v>3880096700</v>
          </cell>
          <cell r="X63">
            <v>7633400</v>
          </cell>
          <cell r="Y63">
            <v>3887730100</v>
          </cell>
        </row>
        <row r="64">
          <cell r="A64" t="str">
            <v>CHILMARK</v>
          </cell>
          <cell r="B64" t="str">
            <v>062</v>
          </cell>
          <cell r="C64">
            <v>2861818570</v>
          </cell>
          <cell r="D64">
            <v>0</v>
          </cell>
          <cell r="E64">
            <v>30669430</v>
          </cell>
          <cell r="F64">
            <v>1134500</v>
          </cell>
          <cell r="G64">
            <v>27119950</v>
          </cell>
          <cell r="H64">
            <v>2920742450</v>
          </cell>
          <cell r="I64">
            <v>0.93</v>
          </cell>
          <cell r="J64">
            <v>0</v>
          </cell>
          <cell r="K64">
            <v>0.95</v>
          </cell>
          <cell r="L64">
            <v>0.93</v>
          </cell>
          <cell r="M64">
            <v>1</v>
          </cell>
          <cell r="N64">
            <v>0.93</v>
          </cell>
          <cell r="O64">
            <v>3077224300</v>
          </cell>
          <cell r="P64">
            <v>0</v>
          </cell>
          <cell r="Q64">
            <v>32442100</v>
          </cell>
          <cell r="R64">
            <v>1219900</v>
          </cell>
          <cell r="S64">
            <v>27120000</v>
          </cell>
          <cell r="T64">
            <v>3138006300</v>
          </cell>
          <cell r="U64">
            <v>8.9999999999999993E-3</v>
          </cell>
          <cell r="V64">
            <v>28242100</v>
          </cell>
          <cell r="W64">
            <v>3166248400</v>
          </cell>
          <cell r="X64">
            <v>0</v>
          </cell>
          <cell r="Y64">
            <v>3166248400</v>
          </cell>
        </row>
        <row r="65">
          <cell r="A65" t="str">
            <v>CLARKSBURG</v>
          </cell>
          <cell r="B65" t="str">
            <v>063</v>
          </cell>
          <cell r="C65">
            <v>115174300</v>
          </cell>
          <cell r="D65">
            <v>0</v>
          </cell>
          <cell r="E65">
            <v>1997395</v>
          </cell>
          <cell r="F65">
            <v>945000</v>
          </cell>
          <cell r="G65">
            <v>1018828</v>
          </cell>
          <cell r="H65">
            <v>119135523</v>
          </cell>
          <cell r="I65">
            <v>0.97</v>
          </cell>
          <cell r="J65">
            <v>0</v>
          </cell>
          <cell r="K65">
            <v>0.97</v>
          </cell>
          <cell r="L65">
            <v>0.97</v>
          </cell>
          <cell r="M65">
            <v>1</v>
          </cell>
          <cell r="N65">
            <v>0.97</v>
          </cell>
          <cell r="O65">
            <v>118736400</v>
          </cell>
          <cell r="P65">
            <v>0</v>
          </cell>
          <cell r="Q65">
            <v>2058100</v>
          </cell>
          <cell r="R65">
            <v>974200</v>
          </cell>
          <cell r="S65">
            <v>1018800</v>
          </cell>
          <cell r="T65">
            <v>122787500</v>
          </cell>
          <cell r="U65">
            <v>1.4E-2</v>
          </cell>
          <cell r="V65">
            <v>1719000</v>
          </cell>
          <cell r="W65">
            <v>124506500</v>
          </cell>
          <cell r="X65">
            <v>0</v>
          </cell>
          <cell r="Y65">
            <v>124506500</v>
          </cell>
        </row>
        <row r="66">
          <cell r="A66" t="str">
            <v>CLINTON</v>
          </cell>
          <cell r="B66" t="str">
            <v>064</v>
          </cell>
          <cell r="C66">
            <v>1112461602</v>
          </cell>
          <cell r="D66">
            <v>0</v>
          </cell>
          <cell r="E66">
            <v>59533868</v>
          </cell>
          <cell r="F66">
            <v>63108300</v>
          </cell>
          <cell r="G66">
            <v>24567869</v>
          </cell>
          <cell r="H66">
            <v>1259671639</v>
          </cell>
          <cell r="I66">
            <v>0.92</v>
          </cell>
          <cell r="J66">
            <v>0</v>
          </cell>
          <cell r="K66">
            <v>0.92</v>
          </cell>
          <cell r="L66">
            <v>0.92</v>
          </cell>
          <cell r="M66">
            <v>1</v>
          </cell>
          <cell r="N66">
            <v>0.92</v>
          </cell>
          <cell r="O66">
            <v>1209197400</v>
          </cell>
          <cell r="P66">
            <v>0</v>
          </cell>
          <cell r="Q66">
            <v>64710700</v>
          </cell>
          <cell r="R66">
            <v>68596000</v>
          </cell>
          <cell r="S66">
            <v>24567900</v>
          </cell>
          <cell r="T66">
            <v>1367072000</v>
          </cell>
          <cell r="U66">
            <v>2.7300000000000001E-2</v>
          </cell>
          <cell r="V66">
            <v>37321100</v>
          </cell>
          <cell r="W66">
            <v>1404393100</v>
          </cell>
          <cell r="X66">
            <v>0</v>
          </cell>
          <cell r="Y66">
            <v>1404393100</v>
          </cell>
        </row>
        <row r="67">
          <cell r="A67" t="str">
            <v>COHASSET</v>
          </cell>
          <cell r="B67" t="str">
            <v>065</v>
          </cell>
          <cell r="C67">
            <v>2238249282</v>
          </cell>
          <cell r="D67">
            <v>0</v>
          </cell>
          <cell r="E67">
            <v>139764272</v>
          </cell>
          <cell r="F67">
            <v>9809100</v>
          </cell>
          <cell r="G67">
            <v>15297550</v>
          </cell>
          <cell r="H67">
            <v>2403120204</v>
          </cell>
          <cell r="I67">
            <v>0.98</v>
          </cell>
          <cell r="J67">
            <v>0</v>
          </cell>
          <cell r="K67">
            <v>0.98</v>
          </cell>
          <cell r="L67">
            <v>0.98</v>
          </cell>
          <cell r="M67">
            <v>1</v>
          </cell>
          <cell r="N67">
            <v>0.98</v>
          </cell>
          <cell r="O67">
            <v>2283927800</v>
          </cell>
          <cell r="P67">
            <v>0</v>
          </cell>
          <cell r="Q67">
            <v>142541600</v>
          </cell>
          <cell r="R67">
            <v>10009300</v>
          </cell>
          <cell r="S67">
            <v>15297600</v>
          </cell>
          <cell r="T67">
            <v>2451776300</v>
          </cell>
          <cell r="U67">
            <v>2.1899999999999999E-2</v>
          </cell>
          <cell r="V67">
            <v>53693900</v>
          </cell>
          <cell r="W67">
            <v>2505470200</v>
          </cell>
          <cell r="X67">
            <v>0</v>
          </cell>
          <cell r="Y67">
            <v>2505470200</v>
          </cell>
        </row>
        <row r="68">
          <cell r="A68" t="str">
            <v>COLRAIN</v>
          </cell>
          <cell r="B68" t="str">
            <v>066</v>
          </cell>
          <cell r="C68">
            <v>146432720</v>
          </cell>
          <cell r="D68">
            <v>0</v>
          </cell>
          <cell r="E68">
            <v>4100870</v>
          </cell>
          <cell r="F68">
            <v>4909800</v>
          </cell>
          <cell r="G68">
            <v>5691730</v>
          </cell>
          <cell r="H68">
            <v>161135120</v>
          </cell>
          <cell r="I68">
            <v>0.93</v>
          </cell>
          <cell r="J68">
            <v>0</v>
          </cell>
          <cell r="K68">
            <v>0.97</v>
          </cell>
          <cell r="L68">
            <v>0.93</v>
          </cell>
          <cell r="M68">
            <v>1</v>
          </cell>
          <cell r="N68">
            <v>0.93</v>
          </cell>
          <cell r="O68">
            <v>157454500</v>
          </cell>
          <cell r="P68">
            <v>0</v>
          </cell>
          <cell r="Q68">
            <v>4226500</v>
          </cell>
          <cell r="R68">
            <v>5279400</v>
          </cell>
          <cell r="S68">
            <v>5691700</v>
          </cell>
          <cell r="T68">
            <v>172652100</v>
          </cell>
          <cell r="U68">
            <v>2.7699999999999999E-2</v>
          </cell>
          <cell r="V68">
            <v>4782500</v>
          </cell>
          <cell r="W68">
            <v>177434600</v>
          </cell>
          <cell r="X68">
            <v>0</v>
          </cell>
          <cell r="Y68">
            <v>177434600</v>
          </cell>
        </row>
        <row r="69">
          <cell r="A69" t="str">
            <v>CONCORD</v>
          </cell>
          <cell r="B69" t="str">
            <v>067</v>
          </cell>
          <cell r="C69">
            <v>5004372457</v>
          </cell>
          <cell r="D69">
            <v>0</v>
          </cell>
          <cell r="E69">
            <v>417221422</v>
          </cell>
          <cell r="F69">
            <v>33111600</v>
          </cell>
          <cell r="G69">
            <v>44030837</v>
          </cell>
          <cell r="H69">
            <v>5498736316</v>
          </cell>
          <cell r="I69">
            <v>0.97</v>
          </cell>
          <cell r="J69">
            <v>0</v>
          </cell>
          <cell r="K69">
            <v>0.97</v>
          </cell>
          <cell r="L69">
            <v>0.97</v>
          </cell>
          <cell r="M69">
            <v>1</v>
          </cell>
          <cell r="N69">
            <v>0.97</v>
          </cell>
          <cell r="O69">
            <v>5159146900</v>
          </cell>
          <cell r="P69">
            <v>0</v>
          </cell>
          <cell r="Q69">
            <v>429347300</v>
          </cell>
          <cell r="R69">
            <v>34135700</v>
          </cell>
          <cell r="S69">
            <v>44030800</v>
          </cell>
          <cell r="T69">
            <v>5666660700</v>
          </cell>
          <cell r="U69">
            <v>1.9199999999999998E-2</v>
          </cell>
          <cell r="V69">
            <v>108799900</v>
          </cell>
          <cell r="W69">
            <v>5775460600</v>
          </cell>
          <cell r="X69">
            <v>0</v>
          </cell>
          <cell r="Y69">
            <v>5775460600</v>
          </cell>
        </row>
        <row r="70">
          <cell r="A70" t="str">
            <v>CONWAY</v>
          </cell>
          <cell r="B70" t="str">
            <v>068</v>
          </cell>
          <cell r="C70">
            <v>240021665</v>
          </cell>
          <cell r="D70">
            <v>0</v>
          </cell>
          <cell r="E70">
            <v>5991157</v>
          </cell>
          <cell r="F70">
            <v>10616980</v>
          </cell>
          <cell r="G70">
            <v>5628395</v>
          </cell>
          <cell r="H70">
            <v>262258197</v>
          </cell>
          <cell r="I70">
            <v>0.96</v>
          </cell>
          <cell r="J70">
            <v>0</v>
          </cell>
          <cell r="K70">
            <v>0.97</v>
          </cell>
          <cell r="L70">
            <v>1</v>
          </cell>
          <cell r="M70">
            <v>1</v>
          </cell>
          <cell r="N70">
            <v>0.96</v>
          </cell>
          <cell r="O70">
            <v>250022600</v>
          </cell>
          <cell r="P70">
            <v>0</v>
          </cell>
          <cell r="Q70">
            <v>6205700</v>
          </cell>
          <cell r="R70">
            <v>10666100</v>
          </cell>
          <cell r="S70">
            <v>5628400</v>
          </cell>
          <cell r="T70">
            <v>272522800</v>
          </cell>
          <cell r="U70">
            <v>2.1000000000000001E-2</v>
          </cell>
          <cell r="V70">
            <v>5723000</v>
          </cell>
          <cell r="W70">
            <v>278245800</v>
          </cell>
          <cell r="X70">
            <v>0</v>
          </cell>
          <cell r="Y70">
            <v>278245800</v>
          </cell>
        </row>
        <row r="71">
          <cell r="A71" t="str">
            <v>CUMMINGTON</v>
          </cell>
          <cell r="B71" t="str">
            <v>069</v>
          </cell>
          <cell r="C71">
            <v>119065373</v>
          </cell>
          <cell r="D71">
            <v>0</v>
          </cell>
          <cell r="E71">
            <v>7914880</v>
          </cell>
          <cell r="F71">
            <v>1436900</v>
          </cell>
          <cell r="G71">
            <v>3382935</v>
          </cell>
          <cell r="H71">
            <v>131800088</v>
          </cell>
          <cell r="I71">
            <v>0.97</v>
          </cell>
          <cell r="J71">
            <v>0</v>
          </cell>
          <cell r="K71">
            <v>0.97</v>
          </cell>
          <cell r="L71">
            <v>0.97</v>
          </cell>
          <cell r="M71">
            <v>1</v>
          </cell>
          <cell r="N71">
            <v>0.97</v>
          </cell>
          <cell r="O71">
            <v>122747800</v>
          </cell>
          <cell r="P71">
            <v>0</v>
          </cell>
          <cell r="Q71">
            <v>8136900</v>
          </cell>
          <cell r="R71">
            <v>1481300</v>
          </cell>
          <cell r="S71">
            <v>3382900</v>
          </cell>
          <cell r="T71">
            <v>135748900</v>
          </cell>
          <cell r="U71">
            <v>2.1000000000000001E-2</v>
          </cell>
          <cell r="V71">
            <v>2850700</v>
          </cell>
          <cell r="W71">
            <v>138599600</v>
          </cell>
          <cell r="X71">
            <v>0</v>
          </cell>
          <cell r="Y71">
            <v>138599600</v>
          </cell>
        </row>
        <row r="72">
          <cell r="A72" t="str">
            <v>DALTON</v>
          </cell>
          <cell r="B72" t="str">
            <v>070</v>
          </cell>
          <cell r="C72">
            <v>519590765</v>
          </cell>
          <cell r="D72">
            <v>0</v>
          </cell>
          <cell r="E72">
            <v>26212435</v>
          </cell>
          <cell r="F72">
            <v>56390400</v>
          </cell>
          <cell r="G72">
            <v>12284290</v>
          </cell>
          <cell r="H72">
            <v>614477890</v>
          </cell>
          <cell r="I72">
            <v>0.91</v>
          </cell>
          <cell r="J72">
            <v>0</v>
          </cell>
          <cell r="K72">
            <v>1.07</v>
          </cell>
          <cell r="L72">
            <v>1.07</v>
          </cell>
          <cell r="M72">
            <v>1</v>
          </cell>
          <cell r="N72">
            <v>0.93</v>
          </cell>
          <cell r="O72">
            <v>570978900</v>
          </cell>
          <cell r="P72">
            <v>0</v>
          </cell>
          <cell r="Q72">
            <v>24550600</v>
          </cell>
          <cell r="R72">
            <v>52701300</v>
          </cell>
          <cell r="S72">
            <v>12284300</v>
          </cell>
          <cell r="T72">
            <v>660515100</v>
          </cell>
          <cell r="U72">
            <v>2.4E-2</v>
          </cell>
          <cell r="V72">
            <v>15852400</v>
          </cell>
          <cell r="W72">
            <v>676367500</v>
          </cell>
          <cell r="X72">
            <v>0</v>
          </cell>
          <cell r="Y72">
            <v>676367500</v>
          </cell>
        </row>
        <row r="73">
          <cell r="A73" t="str">
            <v>DANVERS</v>
          </cell>
          <cell r="B73" t="str">
            <v>071</v>
          </cell>
          <cell r="C73">
            <v>3301085963</v>
          </cell>
          <cell r="D73">
            <v>0</v>
          </cell>
          <cell r="E73">
            <v>790008714</v>
          </cell>
          <cell r="F73">
            <v>196733550</v>
          </cell>
          <cell r="G73">
            <v>75762356</v>
          </cell>
          <cell r="H73">
            <v>4363590583</v>
          </cell>
          <cell r="I73">
            <v>0.94</v>
          </cell>
          <cell r="J73">
            <v>0</v>
          </cell>
          <cell r="K73">
            <v>0.87</v>
          </cell>
          <cell r="L73">
            <v>0.87</v>
          </cell>
          <cell r="M73">
            <v>1</v>
          </cell>
          <cell r="N73">
            <v>0.92</v>
          </cell>
          <cell r="O73">
            <v>3511793600</v>
          </cell>
          <cell r="P73">
            <v>0</v>
          </cell>
          <cell r="Q73">
            <v>908045400</v>
          </cell>
          <cell r="R73">
            <v>226130500</v>
          </cell>
          <cell r="S73">
            <v>75762400</v>
          </cell>
          <cell r="T73">
            <v>4721731900</v>
          </cell>
          <cell r="U73">
            <v>1.7999999999999999E-2</v>
          </cell>
          <cell r="V73">
            <v>84991200</v>
          </cell>
          <cell r="W73">
            <v>4806723100</v>
          </cell>
          <cell r="X73">
            <v>0</v>
          </cell>
          <cell r="Y73">
            <v>4806723100</v>
          </cell>
        </row>
        <row r="74">
          <cell r="A74" t="str">
            <v>DARTMOUTH</v>
          </cell>
          <cell r="B74" t="str">
            <v>072</v>
          </cell>
          <cell r="C74">
            <v>4906000115</v>
          </cell>
          <cell r="D74">
            <v>0</v>
          </cell>
          <cell r="E74">
            <v>696912360</v>
          </cell>
          <cell r="F74">
            <v>92400125</v>
          </cell>
          <cell r="G74">
            <v>101838800</v>
          </cell>
          <cell r="H74">
            <v>5797151400</v>
          </cell>
          <cell r="I74">
            <v>0.93</v>
          </cell>
          <cell r="J74">
            <v>0</v>
          </cell>
          <cell r="K74">
            <v>0.94</v>
          </cell>
          <cell r="L74">
            <v>0.94</v>
          </cell>
          <cell r="M74">
            <v>1</v>
          </cell>
          <cell r="N74">
            <v>0.93</v>
          </cell>
          <cell r="O74">
            <v>5275268900</v>
          </cell>
          <cell r="P74">
            <v>0</v>
          </cell>
          <cell r="Q74">
            <v>740204900</v>
          </cell>
          <cell r="R74">
            <v>98054300</v>
          </cell>
          <cell r="S74">
            <v>101838800</v>
          </cell>
          <cell r="T74">
            <v>6215366900</v>
          </cell>
          <cell r="U74">
            <v>2.1600000000000001E-2</v>
          </cell>
          <cell r="V74">
            <v>134251900</v>
          </cell>
          <cell r="W74">
            <v>6349618800</v>
          </cell>
          <cell r="X74">
            <v>0</v>
          </cell>
          <cell r="Y74">
            <v>6349618800</v>
          </cell>
        </row>
        <row r="75">
          <cell r="A75" t="str">
            <v>DEDHAM</v>
          </cell>
          <cell r="B75" t="str">
            <v>073</v>
          </cell>
          <cell r="C75">
            <v>3351352480</v>
          </cell>
          <cell r="D75">
            <v>0</v>
          </cell>
          <cell r="E75">
            <v>571042620</v>
          </cell>
          <cell r="F75">
            <v>38059800</v>
          </cell>
          <cell r="G75">
            <v>117387370</v>
          </cell>
          <cell r="H75">
            <v>4077842270</v>
          </cell>
          <cell r="I75">
            <v>0.92</v>
          </cell>
          <cell r="J75">
            <v>0</v>
          </cell>
          <cell r="K75">
            <v>0.9</v>
          </cell>
          <cell r="L75">
            <v>0.9</v>
          </cell>
          <cell r="M75">
            <v>1</v>
          </cell>
          <cell r="N75">
            <v>0.92</v>
          </cell>
          <cell r="O75">
            <v>3642774400</v>
          </cell>
          <cell r="P75">
            <v>0</v>
          </cell>
          <cell r="Q75">
            <v>634322900</v>
          </cell>
          <cell r="R75">
            <v>42288700</v>
          </cell>
          <cell r="S75">
            <v>117387400</v>
          </cell>
          <cell r="T75">
            <v>4436773400</v>
          </cell>
          <cell r="U75">
            <v>2.4299999999999999E-2</v>
          </cell>
          <cell r="V75">
            <v>107813600</v>
          </cell>
          <cell r="W75">
            <v>4544587000</v>
          </cell>
          <cell r="X75">
            <v>0</v>
          </cell>
          <cell r="Y75">
            <v>4544587000</v>
          </cell>
        </row>
        <row r="76">
          <cell r="A76" t="str">
            <v>DEERFIELD</v>
          </cell>
          <cell r="B76" t="str">
            <v>074</v>
          </cell>
          <cell r="C76">
            <v>521448087</v>
          </cell>
          <cell r="D76">
            <v>0</v>
          </cell>
          <cell r="E76">
            <v>72461724</v>
          </cell>
          <cell r="F76">
            <v>82832233</v>
          </cell>
          <cell r="G76">
            <v>13423020</v>
          </cell>
          <cell r="H76">
            <v>690165064</v>
          </cell>
          <cell r="I76">
            <v>0.96</v>
          </cell>
          <cell r="J76">
            <v>0</v>
          </cell>
          <cell r="K76">
            <v>0.94</v>
          </cell>
          <cell r="L76">
            <v>0.93</v>
          </cell>
          <cell r="M76">
            <v>1</v>
          </cell>
          <cell r="N76">
            <v>0.95</v>
          </cell>
          <cell r="O76">
            <v>543175100</v>
          </cell>
          <cell r="P76">
            <v>0</v>
          </cell>
          <cell r="Q76">
            <v>77257000</v>
          </cell>
          <cell r="R76">
            <v>89066900</v>
          </cell>
          <cell r="S76">
            <v>13423000</v>
          </cell>
          <cell r="T76">
            <v>722922000</v>
          </cell>
          <cell r="U76">
            <v>1.5800000000000002E-2</v>
          </cell>
          <cell r="V76">
            <v>11422200</v>
          </cell>
          <cell r="W76">
            <v>734344200</v>
          </cell>
          <cell r="X76">
            <v>0</v>
          </cell>
          <cell r="Y76">
            <v>734344200</v>
          </cell>
        </row>
        <row r="77">
          <cell r="A77" t="str">
            <v>DENNIS</v>
          </cell>
          <cell r="B77" t="str">
            <v>075</v>
          </cell>
          <cell r="C77">
            <v>6239624772</v>
          </cell>
          <cell r="D77">
            <v>711900</v>
          </cell>
          <cell r="E77">
            <v>375053658</v>
          </cell>
          <cell r="F77">
            <v>24657600</v>
          </cell>
          <cell r="G77">
            <v>64537400</v>
          </cell>
          <cell r="H77">
            <v>6704585330</v>
          </cell>
          <cell r="I77">
            <v>0.93</v>
          </cell>
          <cell r="J77">
            <v>0.93</v>
          </cell>
          <cell r="K77">
            <v>0.93</v>
          </cell>
          <cell r="L77">
            <v>0.93</v>
          </cell>
          <cell r="M77">
            <v>1</v>
          </cell>
          <cell r="N77">
            <v>0.93</v>
          </cell>
          <cell r="O77">
            <v>6709273900</v>
          </cell>
          <cell r="P77">
            <v>765500</v>
          </cell>
          <cell r="Q77">
            <v>403277100</v>
          </cell>
          <cell r="R77">
            <v>26513500</v>
          </cell>
          <cell r="S77">
            <v>64537400</v>
          </cell>
          <cell r="T77">
            <v>7204367400</v>
          </cell>
          <cell r="U77">
            <v>1.4800000000000001E-2</v>
          </cell>
          <cell r="V77">
            <v>106624600</v>
          </cell>
          <cell r="W77">
            <v>7310992000</v>
          </cell>
          <cell r="X77">
            <v>0</v>
          </cell>
          <cell r="Y77">
            <v>7310992000</v>
          </cell>
        </row>
        <row r="78">
          <cell r="A78" t="str">
            <v>DIGHTON</v>
          </cell>
          <cell r="B78" t="str">
            <v>076</v>
          </cell>
          <cell r="C78">
            <v>843532129</v>
          </cell>
          <cell r="D78">
            <v>0</v>
          </cell>
          <cell r="E78">
            <v>34304468</v>
          </cell>
          <cell r="F78">
            <v>47127400</v>
          </cell>
          <cell r="G78">
            <v>20184882</v>
          </cell>
          <cell r="H78">
            <v>945148879</v>
          </cell>
          <cell r="I78">
            <v>0.96</v>
          </cell>
          <cell r="J78">
            <v>0</v>
          </cell>
          <cell r="K78">
            <v>0.96</v>
          </cell>
          <cell r="L78">
            <v>0.98</v>
          </cell>
          <cell r="M78">
            <v>1</v>
          </cell>
          <cell r="N78">
            <v>0.96</v>
          </cell>
          <cell r="O78">
            <v>878679300</v>
          </cell>
          <cell r="P78">
            <v>0</v>
          </cell>
          <cell r="Q78">
            <v>35638500</v>
          </cell>
          <cell r="R78">
            <v>48236900</v>
          </cell>
          <cell r="S78">
            <v>20184900</v>
          </cell>
          <cell r="T78">
            <v>982739600</v>
          </cell>
          <cell r="U78">
            <v>2.9499999999999998E-2</v>
          </cell>
          <cell r="V78">
            <v>28990800</v>
          </cell>
          <cell r="W78">
            <v>1011730400</v>
          </cell>
          <cell r="X78">
            <v>0</v>
          </cell>
          <cell r="Y78">
            <v>1011730400</v>
          </cell>
        </row>
        <row r="79">
          <cell r="A79" t="str">
            <v>DOUGLAS</v>
          </cell>
          <cell r="B79" t="str">
            <v>077</v>
          </cell>
          <cell r="C79">
            <v>963977541</v>
          </cell>
          <cell r="D79">
            <v>0</v>
          </cell>
          <cell r="E79">
            <v>21675965</v>
          </cell>
          <cell r="F79">
            <v>24815750</v>
          </cell>
          <cell r="G79">
            <v>13122310</v>
          </cell>
          <cell r="H79">
            <v>1023591566</v>
          </cell>
          <cell r="I79">
            <v>0.93</v>
          </cell>
          <cell r="J79">
            <v>0</v>
          </cell>
          <cell r="K79">
            <v>0.94</v>
          </cell>
          <cell r="L79">
            <v>0.93</v>
          </cell>
          <cell r="M79">
            <v>1</v>
          </cell>
          <cell r="N79">
            <v>0.93</v>
          </cell>
          <cell r="O79">
            <v>1036535000</v>
          </cell>
          <cell r="P79">
            <v>0</v>
          </cell>
          <cell r="Q79">
            <v>23066700</v>
          </cell>
          <cell r="R79">
            <v>26683600</v>
          </cell>
          <cell r="S79">
            <v>13122300</v>
          </cell>
          <cell r="T79">
            <v>1099407600</v>
          </cell>
          <cell r="U79">
            <v>2.5700000000000001E-2</v>
          </cell>
          <cell r="V79">
            <v>28254800</v>
          </cell>
          <cell r="W79">
            <v>1127662400</v>
          </cell>
          <cell r="X79">
            <v>0</v>
          </cell>
          <cell r="Y79">
            <v>1127662400</v>
          </cell>
        </row>
        <row r="80">
          <cell r="A80" t="str">
            <v>DOVER</v>
          </cell>
          <cell r="B80" t="str">
            <v>078</v>
          </cell>
          <cell r="C80">
            <v>2295674871</v>
          </cell>
          <cell r="D80">
            <v>0</v>
          </cell>
          <cell r="E80">
            <v>20097836</v>
          </cell>
          <cell r="F80">
            <v>7435100</v>
          </cell>
          <cell r="G80">
            <v>25157970</v>
          </cell>
          <cell r="H80">
            <v>2348365777</v>
          </cell>
          <cell r="I80">
            <v>0.96</v>
          </cell>
          <cell r="J80">
            <v>0</v>
          </cell>
          <cell r="K80">
            <v>0.97</v>
          </cell>
          <cell r="L80">
            <v>0.96</v>
          </cell>
          <cell r="M80">
            <v>1</v>
          </cell>
          <cell r="N80">
            <v>0.96</v>
          </cell>
          <cell r="O80">
            <v>2391328000</v>
          </cell>
          <cell r="P80">
            <v>0</v>
          </cell>
          <cell r="Q80">
            <v>20767700</v>
          </cell>
          <cell r="R80">
            <v>7744900</v>
          </cell>
          <cell r="S80">
            <v>25158000</v>
          </cell>
          <cell r="T80">
            <v>2444998600</v>
          </cell>
          <cell r="U80">
            <v>2.3800000000000002E-2</v>
          </cell>
          <cell r="V80">
            <v>58191000</v>
          </cell>
          <cell r="W80">
            <v>2503189600</v>
          </cell>
          <cell r="X80">
            <v>0</v>
          </cell>
          <cell r="Y80">
            <v>2503189600</v>
          </cell>
        </row>
        <row r="81">
          <cell r="A81" t="str">
            <v>DRACUT</v>
          </cell>
          <cell r="B81" t="str">
            <v>079</v>
          </cell>
          <cell r="C81">
            <v>2847640830</v>
          </cell>
          <cell r="D81">
            <v>0</v>
          </cell>
          <cell r="E81">
            <v>128125220</v>
          </cell>
          <cell r="F81">
            <v>48027550</v>
          </cell>
          <cell r="G81">
            <v>62110979</v>
          </cell>
          <cell r="H81">
            <v>3085904579</v>
          </cell>
          <cell r="I81">
            <v>0.9</v>
          </cell>
          <cell r="J81">
            <v>0</v>
          </cell>
          <cell r="K81">
            <v>0.9</v>
          </cell>
          <cell r="L81">
            <v>0.9</v>
          </cell>
          <cell r="M81">
            <v>1</v>
          </cell>
          <cell r="N81">
            <v>0.9</v>
          </cell>
          <cell r="O81">
            <v>3164045400</v>
          </cell>
          <cell r="P81">
            <v>0</v>
          </cell>
          <cell r="Q81">
            <v>142273500</v>
          </cell>
          <cell r="R81">
            <v>53363900</v>
          </cell>
          <cell r="S81">
            <v>62111000</v>
          </cell>
          <cell r="T81">
            <v>3421793800</v>
          </cell>
          <cell r="U81">
            <v>1.9E-2</v>
          </cell>
          <cell r="V81">
            <v>65014100</v>
          </cell>
          <cell r="W81">
            <v>3486807900</v>
          </cell>
          <cell r="X81">
            <v>0</v>
          </cell>
          <cell r="Y81">
            <v>3486807900</v>
          </cell>
        </row>
        <row r="82">
          <cell r="A82" t="str">
            <v>DUDLEY</v>
          </cell>
          <cell r="B82" t="str">
            <v>080</v>
          </cell>
          <cell r="C82">
            <v>993809132</v>
          </cell>
          <cell r="D82">
            <v>0</v>
          </cell>
          <cell r="E82">
            <v>31224568</v>
          </cell>
          <cell r="F82">
            <v>20700100</v>
          </cell>
          <cell r="G82">
            <v>9797708</v>
          </cell>
          <cell r="H82">
            <v>1055531508</v>
          </cell>
          <cell r="I82">
            <v>0.95</v>
          </cell>
          <cell r="J82">
            <v>0</v>
          </cell>
          <cell r="K82">
            <v>0.95</v>
          </cell>
          <cell r="L82">
            <v>0.95</v>
          </cell>
          <cell r="M82">
            <v>1</v>
          </cell>
          <cell r="N82">
            <v>0.95</v>
          </cell>
          <cell r="O82">
            <v>1046114900</v>
          </cell>
          <cell r="P82">
            <v>0</v>
          </cell>
          <cell r="Q82">
            <v>32831400</v>
          </cell>
          <cell r="R82">
            <v>21778800</v>
          </cell>
          <cell r="S82">
            <v>9797700</v>
          </cell>
          <cell r="T82">
            <v>1110522800</v>
          </cell>
          <cell r="U82">
            <v>1.8700000000000001E-2</v>
          </cell>
          <cell r="V82">
            <v>20766800</v>
          </cell>
          <cell r="W82">
            <v>1131289600</v>
          </cell>
          <cell r="X82">
            <v>0</v>
          </cell>
          <cell r="Y82">
            <v>1131289600</v>
          </cell>
        </row>
        <row r="83">
          <cell r="A83" t="str">
            <v>DUNSTABLE</v>
          </cell>
          <cell r="B83" t="str">
            <v>081</v>
          </cell>
          <cell r="C83">
            <v>516252860</v>
          </cell>
          <cell r="D83">
            <v>0</v>
          </cell>
          <cell r="E83">
            <v>5289872</v>
          </cell>
          <cell r="F83">
            <v>4463000</v>
          </cell>
          <cell r="G83">
            <v>9157040</v>
          </cell>
          <cell r="H83">
            <v>535162772</v>
          </cell>
          <cell r="I83">
            <v>0.98</v>
          </cell>
          <cell r="J83">
            <v>0</v>
          </cell>
          <cell r="K83">
            <v>0.98</v>
          </cell>
          <cell r="L83">
            <v>0.98</v>
          </cell>
          <cell r="M83">
            <v>1</v>
          </cell>
          <cell r="N83">
            <v>0.98</v>
          </cell>
          <cell r="O83">
            <v>526788600</v>
          </cell>
          <cell r="P83">
            <v>0</v>
          </cell>
          <cell r="Q83">
            <v>5383200</v>
          </cell>
          <cell r="R83">
            <v>4554100</v>
          </cell>
          <cell r="S83">
            <v>9157000</v>
          </cell>
          <cell r="T83">
            <v>545882900</v>
          </cell>
          <cell r="U83">
            <v>2.2499999999999999E-2</v>
          </cell>
          <cell r="V83">
            <v>12282400</v>
          </cell>
          <cell r="W83">
            <v>558165300</v>
          </cell>
          <cell r="X83">
            <v>0</v>
          </cell>
          <cell r="Y83">
            <v>558165300</v>
          </cell>
        </row>
        <row r="84">
          <cell r="A84" t="str">
            <v>DUXBURY</v>
          </cell>
          <cell r="B84" t="str">
            <v>082</v>
          </cell>
          <cell r="C84">
            <v>3529253752</v>
          </cell>
          <cell r="D84">
            <v>0</v>
          </cell>
          <cell r="E84">
            <v>91783748</v>
          </cell>
          <cell r="F84">
            <v>2155600</v>
          </cell>
          <cell r="G84">
            <v>28288280</v>
          </cell>
          <cell r="H84">
            <v>3651481380</v>
          </cell>
          <cell r="I84">
            <v>0.92</v>
          </cell>
          <cell r="J84">
            <v>0</v>
          </cell>
          <cell r="K84">
            <v>0.92</v>
          </cell>
          <cell r="L84">
            <v>0.92</v>
          </cell>
          <cell r="M84">
            <v>1</v>
          </cell>
          <cell r="N84">
            <v>0.92</v>
          </cell>
          <cell r="O84">
            <v>3836145400</v>
          </cell>
          <cell r="P84">
            <v>0</v>
          </cell>
          <cell r="Q84">
            <v>99528300</v>
          </cell>
          <cell r="R84">
            <v>2343000</v>
          </cell>
          <cell r="S84">
            <v>28288300</v>
          </cell>
          <cell r="T84">
            <v>3966305000</v>
          </cell>
          <cell r="U84">
            <v>1.52E-2</v>
          </cell>
          <cell r="V84">
            <v>60287800</v>
          </cell>
          <cell r="W84">
            <v>4026592800</v>
          </cell>
          <cell r="X84">
            <v>0</v>
          </cell>
          <cell r="Y84">
            <v>4026592800</v>
          </cell>
        </row>
        <row r="85">
          <cell r="A85" t="str">
            <v>EAST BRIDGEWATER</v>
          </cell>
          <cell r="B85" t="str">
            <v>083</v>
          </cell>
          <cell r="C85">
            <v>1551139178</v>
          </cell>
          <cell r="D85">
            <v>0</v>
          </cell>
          <cell r="E85">
            <v>82485122</v>
          </cell>
          <cell r="F85">
            <v>43281600</v>
          </cell>
          <cell r="G85">
            <v>25517230</v>
          </cell>
          <cell r="H85">
            <v>1702423130</v>
          </cell>
          <cell r="I85">
            <v>0.96</v>
          </cell>
          <cell r="J85">
            <v>0</v>
          </cell>
          <cell r="K85">
            <v>0.96</v>
          </cell>
          <cell r="L85">
            <v>0.96</v>
          </cell>
          <cell r="M85">
            <v>1</v>
          </cell>
          <cell r="N85">
            <v>0.96</v>
          </cell>
          <cell r="O85">
            <v>1615770000</v>
          </cell>
          <cell r="P85">
            <v>0</v>
          </cell>
          <cell r="Q85">
            <v>85862800</v>
          </cell>
          <cell r="R85">
            <v>45085000</v>
          </cell>
          <cell r="S85">
            <v>25517200</v>
          </cell>
          <cell r="T85">
            <v>1772235000</v>
          </cell>
          <cell r="U85">
            <v>4.1099999999999998E-2</v>
          </cell>
          <cell r="V85">
            <v>72838900</v>
          </cell>
          <cell r="W85">
            <v>1845073900</v>
          </cell>
          <cell r="X85">
            <v>0</v>
          </cell>
          <cell r="Y85">
            <v>1845073900</v>
          </cell>
        </row>
        <row r="86">
          <cell r="A86" t="str">
            <v>EAST BROOKFIELD</v>
          </cell>
          <cell r="B86" t="str">
            <v>084</v>
          </cell>
          <cell r="C86">
            <v>227349611</v>
          </cell>
          <cell r="D86">
            <v>0</v>
          </cell>
          <cell r="E86">
            <v>15276505</v>
          </cell>
          <cell r="F86">
            <v>2423200</v>
          </cell>
          <cell r="G86">
            <v>3810911</v>
          </cell>
          <cell r="H86">
            <v>248860227</v>
          </cell>
          <cell r="I86">
            <v>0.96</v>
          </cell>
          <cell r="J86">
            <v>0</v>
          </cell>
          <cell r="K86">
            <v>0.96</v>
          </cell>
          <cell r="L86">
            <v>0.96</v>
          </cell>
          <cell r="M86">
            <v>1</v>
          </cell>
          <cell r="N86">
            <v>0.96</v>
          </cell>
          <cell r="O86">
            <v>236822500</v>
          </cell>
          <cell r="P86">
            <v>0</v>
          </cell>
          <cell r="Q86">
            <v>15906400</v>
          </cell>
          <cell r="R86">
            <v>2524200</v>
          </cell>
          <cell r="S86">
            <v>3810900</v>
          </cell>
          <cell r="T86">
            <v>259064000</v>
          </cell>
          <cell r="U86">
            <v>2.6200000000000001E-2</v>
          </cell>
          <cell r="V86">
            <v>6787500</v>
          </cell>
          <cell r="W86">
            <v>265851500</v>
          </cell>
          <cell r="X86">
            <v>0</v>
          </cell>
          <cell r="Y86">
            <v>265851500</v>
          </cell>
        </row>
        <row r="87">
          <cell r="A87" t="str">
            <v>EAST LONGMEADOW</v>
          </cell>
          <cell r="B87" t="str">
            <v>085</v>
          </cell>
          <cell r="C87">
            <v>1510183853</v>
          </cell>
          <cell r="D87">
            <v>0</v>
          </cell>
          <cell r="E87">
            <v>150631588</v>
          </cell>
          <cell r="F87">
            <v>122291500</v>
          </cell>
          <cell r="G87">
            <v>30507370</v>
          </cell>
          <cell r="H87">
            <v>1813614311</v>
          </cell>
          <cell r="I87">
            <v>0.92</v>
          </cell>
          <cell r="J87">
            <v>0</v>
          </cell>
          <cell r="K87">
            <v>0.92</v>
          </cell>
          <cell r="L87">
            <v>0.92</v>
          </cell>
          <cell r="M87">
            <v>1</v>
          </cell>
          <cell r="N87">
            <v>0.92</v>
          </cell>
          <cell r="O87">
            <v>1641504200</v>
          </cell>
          <cell r="P87">
            <v>0</v>
          </cell>
          <cell r="Q87">
            <v>163615500</v>
          </cell>
          <cell r="R87">
            <v>132925500</v>
          </cell>
          <cell r="S87">
            <v>30507400</v>
          </cell>
          <cell r="T87">
            <v>1968552600</v>
          </cell>
          <cell r="U87">
            <v>2.1899999999999999E-2</v>
          </cell>
          <cell r="V87">
            <v>43111300</v>
          </cell>
          <cell r="W87">
            <v>2011663900</v>
          </cell>
          <cell r="X87">
            <v>3489400</v>
          </cell>
          <cell r="Y87">
            <v>2015153300</v>
          </cell>
        </row>
        <row r="88">
          <cell r="A88" t="str">
            <v>EASTHAM</v>
          </cell>
          <cell r="B88" t="str">
            <v>086</v>
          </cell>
          <cell r="C88">
            <v>2889346584</v>
          </cell>
          <cell r="D88">
            <v>0</v>
          </cell>
          <cell r="E88">
            <v>81671456</v>
          </cell>
          <cell r="F88">
            <v>8515900</v>
          </cell>
          <cell r="G88">
            <v>22104760</v>
          </cell>
          <cell r="H88">
            <v>3001638700</v>
          </cell>
          <cell r="I88">
            <v>0.93</v>
          </cell>
          <cell r="J88">
            <v>0</v>
          </cell>
          <cell r="K88">
            <v>0.93</v>
          </cell>
          <cell r="L88">
            <v>0.93</v>
          </cell>
          <cell r="M88">
            <v>1</v>
          </cell>
          <cell r="N88">
            <v>0.93</v>
          </cell>
          <cell r="O88">
            <v>3106824300</v>
          </cell>
          <cell r="P88">
            <v>0</v>
          </cell>
          <cell r="Q88">
            <v>87753700</v>
          </cell>
          <cell r="R88">
            <v>9156900</v>
          </cell>
          <cell r="S88">
            <v>22104800</v>
          </cell>
          <cell r="T88">
            <v>3225839700</v>
          </cell>
          <cell r="U88">
            <v>9.5999999999999992E-3</v>
          </cell>
          <cell r="V88">
            <v>30968100</v>
          </cell>
          <cell r="W88">
            <v>3256807800</v>
          </cell>
          <cell r="X88">
            <v>0</v>
          </cell>
          <cell r="Y88">
            <v>3256807800</v>
          </cell>
        </row>
        <row r="89">
          <cell r="A89" t="str">
            <v>EASTHAMPTON</v>
          </cell>
          <cell r="B89" t="str">
            <v>087</v>
          </cell>
          <cell r="C89">
            <v>1229377957</v>
          </cell>
          <cell r="D89">
            <v>0</v>
          </cell>
          <cell r="E89">
            <v>76929133</v>
          </cell>
          <cell r="F89">
            <v>47042700</v>
          </cell>
          <cell r="G89">
            <v>32709540</v>
          </cell>
          <cell r="H89">
            <v>1386059330</v>
          </cell>
          <cell r="I89">
            <v>0.95</v>
          </cell>
          <cell r="J89">
            <v>0</v>
          </cell>
          <cell r="K89">
            <v>0.95</v>
          </cell>
          <cell r="L89">
            <v>0.95</v>
          </cell>
          <cell r="M89">
            <v>1</v>
          </cell>
          <cell r="N89">
            <v>0.95</v>
          </cell>
          <cell r="O89">
            <v>1294082100</v>
          </cell>
          <cell r="P89">
            <v>0</v>
          </cell>
          <cell r="Q89">
            <v>80956400</v>
          </cell>
          <cell r="R89">
            <v>49518600</v>
          </cell>
          <cell r="S89">
            <v>32709500</v>
          </cell>
          <cell r="T89">
            <v>1457266600</v>
          </cell>
          <cell r="U89">
            <v>3.3799999999999997E-2</v>
          </cell>
          <cell r="V89">
            <v>49255600</v>
          </cell>
          <cell r="W89">
            <v>1506522200</v>
          </cell>
          <cell r="X89">
            <v>0</v>
          </cell>
          <cell r="Y89">
            <v>1506522200</v>
          </cell>
        </row>
        <row r="90">
          <cell r="A90" t="str">
            <v>EASTON</v>
          </cell>
          <cell r="B90" t="str">
            <v>088</v>
          </cell>
          <cell r="C90">
            <v>2874267282</v>
          </cell>
          <cell r="D90">
            <v>0</v>
          </cell>
          <cell r="E90">
            <v>249757168</v>
          </cell>
          <cell r="F90">
            <v>116885400</v>
          </cell>
          <cell r="G90">
            <v>35923230</v>
          </cell>
          <cell r="H90">
            <v>3276833080</v>
          </cell>
          <cell r="I90">
            <v>0.95</v>
          </cell>
          <cell r="J90">
            <v>0</v>
          </cell>
          <cell r="K90">
            <v>0.95</v>
          </cell>
          <cell r="L90">
            <v>0.95</v>
          </cell>
          <cell r="M90">
            <v>1</v>
          </cell>
          <cell r="N90">
            <v>0.95</v>
          </cell>
          <cell r="O90">
            <v>3025544500</v>
          </cell>
          <cell r="P90">
            <v>0</v>
          </cell>
          <cell r="Q90">
            <v>262829600</v>
          </cell>
          <cell r="R90">
            <v>123037300</v>
          </cell>
          <cell r="S90">
            <v>35923200</v>
          </cell>
          <cell r="T90">
            <v>3447334600</v>
          </cell>
          <cell r="U90">
            <v>2.2800000000000001E-2</v>
          </cell>
          <cell r="V90">
            <v>78599200</v>
          </cell>
          <cell r="W90">
            <v>3525933800</v>
          </cell>
          <cell r="X90">
            <v>0</v>
          </cell>
          <cell r="Y90">
            <v>3525933800</v>
          </cell>
        </row>
        <row r="91">
          <cell r="A91" t="str">
            <v>EDGARTOWN</v>
          </cell>
          <cell r="B91" t="str">
            <v>089</v>
          </cell>
          <cell r="C91">
            <v>6529634432</v>
          </cell>
          <cell r="D91">
            <v>0</v>
          </cell>
          <cell r="E91">
            <v>390373533</v>
          </cell>
          <cell r="F91">
            <v>4068800</v>
          </cell>
          <cell r="G91">
            <v>85243350</v>
          </cell>
          <cell r="H91">
            <v>7009320115</v>
          </cell>
          <cell r="I91">
            <v>0.94</v>
          </cell>
          <cell r="J91">
            <v>0</v>
          </cell>
          <cell r="K91">
            <v>0.94</v>
          </cell>
          <cell r="L91">
            <v>0.94</v>
          </cell>
          <cell r="M91">
            <v>1</v>
          </cell>
          <cell r="N91">
            <v>0.94</v>
          </cell>
          <cell r="O91">
            <v>6946419600</v>
          </cell>
          <cell r="P91">
            <v>0</v>
          </cell>
          <cell r="Q91">
            <v>414895000</v>
          </cell>
          <cell r="R91">
            <v>4328500</v>
          </cell>
          <cell r="S91">
            <v>85243400</v>
          </cell>
          <cell r="T91">
            <v>7450886500</v>
          </cell>
          <cell r="U91">
            <v>1.4500000000000001E-2</v>
          </cell>
          <cell r="V91">
            <v>108037900</v>
          </cell>
          <cell r="W91">
            <v>7558924400</v>
          </cell>
          <cell r="X91">
            <v>0</v>
          </cell>
          <cell r="Y91">
            <v>7558924400</v>
          </cell>
        </row>
        <row r="92">
          <cell r="A92" t="str">
            <v>EGREMONT</v>
          </cell>
          <cell r="B92" t="str">
            <v>090</v>
          </cell>
          <cell r="C92">
            <v>449814116</v>
          </cell>
          <cell r="D92">
            <v>0</v>
          </cell>
          <cell r="E92">
            <v>22083849</v>
          </cell>
          <cell r="F92">
            <v>0</v>
          </cell>
          <cell r="G92">
            <v>8721165</v>
          </cell>
          <cell r="H92">
            <v>480619130</v>
          </cell>
          <cell r="I92">
            <v>0.93</v>
          </cell>
          <cell r="J92">
            <v>0</v>
          </cell>
          <cell r="K92">
            <v>0.93</v>
          </cell>
          <cell r="L92">
            <v>0</v>
          </cell>
          <cell r="M92">
            <v>1</v>
          </cell>
          <cell r="N92">
            <v>0.93</v>
          </cell>
          <cell r="O92">
            <v>483671100</v>
          </cell>
          <cell r="P92">
            <v>0</v>
          </cell>
          <cell r="Q92">
            <v>23666900</v>
          </cell>
          <cell r="R92">
            <v>0</v>
          </cell>
          <cell r="S92">
            <v>8721200</v>
          </cell>
          <cell r="T92">
            <v>516059200</v>
          </cell>
          <cell r="U92">
            <v>2.47E-2</v>
          </cell>
          <cell r="V92">
            <v>12746700</v>
          </cell>
          <cell r="W92">
            <v>528805900</v>
          </cell>
          <cell r="X92">
            <v>0</v>
          </cell>
          <cell r="Y92">
            <v>528805900</v>
          </cell>
        </row>
        <row r="93">
          <cell r="A93" t="str">
            <v>ERVING</v>
          </cell>
          <cell r="B93" t="str">
            <v>091</v>
          </cell>
          <cell r="C93">
            <v>120495080</v>
          </cell>
          <cell r="D93">
            <v>471700</v>
          </cell>
          <cell r="E93">
            <v>6841078</v>
          </cell>
          <cell r="F93">
            <v>289697974</v>
          </cell>
          <cell r="G93">
            <v>183728000</v>
          </cell>
          <cell r="H93">
            <v>601233832</v>
          </cell>
          <cell r="I93">
            <v>0.98</v>
          </cell>
          <cell r="J93">
            <v>0.98</v>
          </cell>
          <cell r="K93">
            <v>0.98</v>
          </cell>
          <cell r="L93">
            <v>1</v>
          </cell>
          <cell r="M93">
            <v>1</v>
          </cell>
          <cell r="N93">
            <v>1</v>
          </cell>
          <cell r="O93">
            <v>122954200</v>
          </cell>
          <cell r="P93">
            <v>481300</v>
          </cell>
          <cell r="Q93">
            <v>6977400</v>
          </cell>
          <cell r="R93">
            <v>289995300</v>
          </cell>
          <cell r="S93">
            <v>183728000</v>
          </cell>
          <cell r="T93">
            <v>604136200</v>
          </cell>
          <cell r="U93">
            <v>7.7000000000000002E-3</v>
          </cell>
          <cell r="V93">
            <v>4651800</v>
          </cell>
          <cell r="W93">
            <v>608788000</v>
          </cell>
          <cell r="X93">
            <v>0</v>
          </cell>
          <cell r="Y93">
            <v>608788000</v>
          </cell>
        </row>
        <row r="94">
          <cell r="A94" t="str">
            <v>ESSEX</v>
          </cell>
          <cell r="B94" t="str">
            <v>092</v>
          </cell>
          <cell r="C94">
            <v>720650896</v>
          </cell>
          <cell r="D94">
            <v>0</v>
          </cell>
          <cell r="E94">
            <v>64477346</v>
          </cell>
          <cell r="F94">
            <v>17220398</v>
          </cell>
          <cell r="G94">
            <v>8967630</v>
          </cell>
          <cell r="H94">
            <v>811316270</v>
          </cell>
          <cell r="I94">
            <v>0.95</v>
          </cell>
          <cell r="J94">
            <v>0</v>
          </cell>
          <cell r="K94">
            <v>0.95</v>
          </cell>
          <cell r="L94">
            <v>0.95</v>
          </cell>
          <cell r="M94">
            <v>1</v>
          </cell>
          <cell r="N94">
            <v>0.95</v>
          </cell>
          <cell r="O94">
            <v>758579900</v>
          </cell>
          <cell r="P94">
            <v>0</v>
          </cell>
          <cell r="Q94">
            <v>67796600</v>
          </cell>
          <cell r="R94">
            <v>18126700</v>
          </cell>
          <cell r="S94">
            <v>8967600</v>
          </cell>
          <cell r="T94">
            <v>853470800</v>
          </cell>
          <cell r="U94">
            <v>3.2500000000000001E-2</v>
          </cell>
          <cell r="V94">
            <v>27737800</v>
          </cell>
          <cell r="W94">
            <v>881208600</v>
          </cell>
          <cell r="X94">
            <v>0</v>
          </cell>
          <cell r="Y94">
            <v>881208600</v>
          </cell>
        </row>
        <row r="95">
          <cell r="A95" t="str">
            <v>EVERETT</v>
          </cell>
          <cell r="B95" t="str">
            <v>093</v>
          </cell>
          <cell r="C95">
            <v>3280413000</v>
          </cell>
          <cell r="D95">
            <v>0</v>
          </cell>
          <cell r="E95">
            <v>391596195</v>
          </cell>
          <cell r="F95">
            <v>959875707</v>
          </cell>
          <cell r="G95">
            <v>203966200</v>
          </cell>
          <cell r="H95">
            <v>4835851102</v>
          </cell>
          <cell r="I95">
            <v>0.98</v>
          </cell>
          <cell r="J95">
            <v>0</v>
          </cell>
          <cell r="K95">
            <v>0.95</v>
          </cell>
          <cell r="L95">
            <v>0.99</v>
          </cell>
          <cell r="M95">
            <v>1</v>
          </cell>
          <cell r="N95">
            <v>0.98</v>
          </cell>
          <cell r="O95">
            <v>3347360200</v>
          </cell>
          <cell r="P95">
            <v>0</v>
          </cell>
          <cell r="Q95">
            <v>412206500</v>
          </cell>
          <cell r="R95">
            <v>972114100</v>
          </cell>
          <cell r="S95">
            <v>203966200</v>
          </cell>
          <cell r="T95">
            <v>4935647000</v>
          </cell>
          <cell r="U95">
            <v>2.07E-2</v>
          </cell>
          <cell r="V95">
            <v>102167900</v>
          </cell>
          <cell r="W95">
            <v>5037814900</v>
          </cell>
          <cell r="X95">
            <v>0</v>
          </cell>
          <cell r="Y95">
            <v>5037814900</v>
          </cell>
        </row>
        <row r="96">
          <cell r="A96" t="str">
            <v>FAIRHAVEN</v>
          </cell>
          <cell r="B96" t="str">
            <v>094</v>
          </cell>
          <cell r="C96">
            <v>1929294056</v>
          </cell>
          <cell r="D96">
            <v>0</v>
          </cell>
          <cell r="E96">
            <v>256160046</v>
          </cell>
          <cell r="F96">
            <v>25410400</v>
          </cell>
          <cell r="G96">
            <v>32407730</v>
          </cell>
          <cell r="H96">
            <v>2243272232</v>
          </cell>
          <cell r="I96">
            <v>0.96</v>
          </cell>
          <cell r="J96">
            <v>0</v>
          </cell>
          <cell r="K96">
            <v>0.96</v>
          </cell>
          <cell r="L96">
            <v>0.96</v>
          </cell>
          <cell r="M96">
            <v>1</v>
          </cell>
          <cell r="N96">
            <v>0.96</v>
          </cell>
          <cell r="O96">
            <v>2009681300</v>
          </cell>
          <cell r="P96">
            <v>0</v>
          </cell>
          <cell r="Q96">
            <v>266805600</v>
          </cell>
          <cell r="R96">
            <v>26469200</v>
          </cell>
          <cell r="S96">
            <v>32407700</v>
          </cell>
          <cell r="T96">
            <v>2335363800</v>
          </cell>
          <cell r="U96">
            <v>1.1599999999999999E-2</v>
          </cell>
          <cell r="V96">
            <v>27090200</v>
          </cell>
          <cell r="W96">
            <v>2362454000</v>
          </cell>
          <cell r="X96">
            <v>20002500</v>
          </cell>
          <cell r="Y96">
            <v>2382456500</v>
          </cell>
        </row>
        <row r="97">
          <cell r="A97" t="str">
            <v>FALL RIVER</v>
          </cell>
          <cell r="B97" t="str">
            <v>095</v>
          </cell>
          <cell r="C97">
            <v>5434653412</v>
          </cell>
          <cell r="D97">
            <v>0</v>
          </cell>
          <cell r="E97">
            <v>756315519</v>
          </cell>
          <cell r="F97">
            <v>387529791</v>
          </cell>
          <cell r="G97">
            <v>138193640</v>
          </cell>
          <cell r="H97">
            <v>6716692362</v>
          </cell>
          <cell r="I97">
            <v>0.98</v>
          </cell>
          <cell r="J97">
            <v>0</v>
          </cell>
          <cell r="K97">
            <v>0.89</v>
          </cell>
          <cell r="L97">
            <v>0.89</v>
          </cell>
          <cell r="M97">
            <v>1</v>
          </cell>
          <cell r="N97">
            <v>0.96</v>
          </cell>
          <cell r="O97">
            <v>5545564700</v>
          </cell>
          <cell r="P97">
            <v>0</v>
          </cell>
          <cell r="Q97">
            <v>849524900</v>
          </cell>
          <cell r="R97">
            <v>435426700</v>
          </cell>
          <cell r="S97">
            <v>138193600</v>
          </cell>
          <cell r="T97">
            <v>6968709900</v>
          </cell>
          <cell r="U97">
            <v>2.9499999999999998E-2</v>
          </cell>
          <cell r="V97">
            <v>205576900</v>
          </cell>
          <cell r="W97">
            <v>7174286800</v>
          </cell>
          <cell r="X97">
            <v>35644300</v>
          </cell>
          <cell r="Y97">
            <v>7209931100</v>
          </cell>
        </row>
        <row r="98">
          <cell r="A98" t="str">
            <v>FALMOUTH</v>
          </cell>
          <cell r="B98" t="str">
            <v>096</v>
          </cell>
          <cell r="C98">
            <v>11307501583</v>
          </cell>
          <cell r="D98">
            <v>5732500</v>
          </cell>
          <cell r="E98">
            <v>678241088</v>
          </cell>
          <cell r="F98">
            <v>82961700</v>
          </cell>
          <cell r="G98">
            <v>179101752</v>
          </cell>
          <cell r="H98">
            <v>12253538623</v>
          </cell>
          <cell r="I98">
            <v>0.95</v>
          </cell>
          <cell r="J98">
            <v>0.95</v>
          </cell>
          <cell r="K98">
            <v>0.95</v>
          </cell>
          <cell r="L98">
            <v>0.95</v>
          </cell>
          <cell r="M98">
            <v>1</v>
          </cell>
          <cell r="N98">
            <v>0.95</v>
          </cell>
          <cell r="O98">
            <v>11902633200</v>
          </cell>
          <cell r="P98">
            <v>6034200</v>
          </cell>
          <cell r="Q98">
            <v>713191200</v>
          </cell>
          <cell r="R98">
            <v>87328100</v>
          </cell>
          <cell r="S98">
            <v>179101800</v>
          </cell>
          <cell r="T98">
            <v>12888288500</v>
          </cell>
          <cell r="U98">
            <v>1.8499999999999999E-2</v>
          </cell>
          <cell r="V98">
            <v>238433300</v>
          </cell>
          <cell r="W98">
            <v>13126721800</v>
          </cell>
          <cell r="X98">
            <v>0</v>
          </cell>
          <cell r="Y98">
            <v>13126721800</v>
          </cell>
        </row>
        <row r="99">
          <cell r="A99" t="str">
            <v>FITCHBURG</v>
          </cell>
          <cell r="B99" t="str">
            <v>097</v>
          </cell>
          <cell r="C99">
            <v>2338208370</v>
          </cell>
          <cell r="D99">
            <v>0</v>
          </cell>
          <cell r="E99">
            <v>235620767</v>
          </cell>
          <cell r="F99">
            <v>118632100</v>
          </cell>
          <cell r="G99">
            <v>82100169</v>
          </cell>
          <cell r="H99">
            <v>2774561406</v>
          </cell>
          <cell r="I99">
            <v>0.93</v>
          </cell>
          <cell r="J99">
            <v>0</v>
          </cell>
          <cell r="K99">
            <v>0.89</v>
          </cell>
          <cell r="L99">
            <v>0.89</v>
          </cell>
          <cell r="M99">
            <v>1</v>
          </cell>
          <cell r="N99">
            <v>0.93</v>
          </cell>
          <cell r="O99">
            <v>2514202500</v>
          </cell>
          <cell r="P99">
            <v>0</v>
          </cell>
          <cell r="Q99">
            <v>264301700</v>
          </cell>
          <cell r="R99">
            <v>133294500</v>
          </cell>
          <cell r="S99">
            <v>82100200</v>
          </cell>
          <cell r="T99">
            <v>2993898900</v>
          </cell>
          <cell r="U99">
            <v>2.98E-2</v>
          </cell>
          <cell r="V99">
            <v>89218200</v>
          </cell>
          <cell r="W99">
            <v>3083117100</v>
          </cell>
          <cell r="X99">
            <v>4966200</v>
          </cell>
          <cell r="Y99">
            <v>3088083300</v>
          </cell>
        </row>
        <row r="100">
          <cell r="A100" t="str">
            <v>FLORIDA</v>
          </cell>
          <cell r="B100" t="str">
            <v>098</v>
          </cell>
          <cell r="C100">
            <v>60748296</v>
          </cell>
          <cell r="D100">
            <v>0</v>
          </cell>
          <cell r="E100">
            <v>1150428</v>
          </cell>
          <cell r="F100">
            <v>52157160</v>
          </cell>
          <cell r="G100">
            <v>15135124</v>
          </cell>
          <cell r="H100">
            <v>129191008</v>
          </cell>
          <cell r="I100">
            <v>0.92</v>
          </cell>
          <cell r="J100">
            <v>0</v>
          </cell>
          <cell r="K100">
            <v>0.92</v>
          </cell>
          <cell r="L100">
            <v>1</v>
          </cell>
          <cell r="M100">
            <v>1</v>
          </cell>
          <cell r="N100">
            <v>0.96</v>
          </cell>
          <cell r="O100">
            <v>66030800</v>
          </cell>
          <cell r="P100">
            <v>0</v>
          </cell>
          <cell r="Q100">
            <v>1247000</v>
          </cell>
          <cell r="R100">
            <v>52204500</v>
          </cell>
          <cell r="S100">
            <v>15135100</v>
          </cell>
          <cell r="T100">
            <v>134617400</v>
          </cell>
          <cell r="U100">
            <v>1.6199999999999999E-2</v>
          </cell>
          <cell r="V100">
            <v>2180800</v>
          </cell>
          <cell r="W100">
            <v>136798200</v>
          </cell>
          <cell r="X100">
            <v>0</v>
          </cell>
          <cell r="Y100">
            <v>136798200</v>
          </cell>
        </row>
        <row r="101">
          <cell r="A101" t="str">
            <v>FOXBOROUGH</v>
          </cell>
          <cell r="B101" t="str">
            <v>099</v>
          </cell>
          <cell r="C101">
            <v>2100175015</v>
          </cell>
          <cell r="D101">
            <v>0</v>
          </cell>
          <cell r="E101">
            <v>432516525</v>
          </cell>
          <cell r="F101">
            <v>82073500</v>
          </cell>
          <cell r="G101">
            <v>66368340</v>
          </cell>
          <cell r="H101">
            <v>2681133380</v>
          </cell>
          <cell r="I101">
            <v>0.96</v>
          </cell>
          <cell r="J101">
            <v>0</v>
          </cell>
          <cell r="K101">
            <v>0.92</v>
          </cell>
          <cell r="L101">
            <v>0.92</v>
          </cell>
          <cell r="M101">
            <v>1</v>
          </cell>
          <cell r="N101">
            <v>0.95</v>
          </cell>
          <cell r="O101">
            <v>2187682300</v>
          </cell>
          <cell r="P101">
            <v>0</v>
          </cell>
          <cell r="Q101">
            <v>469843800</v>
          </cell>
          <cell r="R101">
            <v>89210300</v>
          </cell>
          <cell r="S101">
            <v>66368300</v>
          </cell>
          <cell r="T101">
            <v>2813104700</v>
          </cell>
          <cell r="U101">
            <v>2.06E-2</v>
          </cell>
          <cell r="V101">
            <v>57950000</v>
          </cell>
          <cell r="W101">
            <v>2871054700</v>
          </cell>
          <cell r="X101">
            <v>0</v>
          </cell>
          <cell r="Y101">
            <v>2871054700</v>
          </cell>
        </row>
        <row r="102">
          <cell r="A102" t="str">
            <v>FRAMINGHAM</v>
          </cell>
          <cell r="B102" t="str">
            <v>100</v>
          </cell>
          <cell r="C102">
            <v>6809303945</v>
          </cell>
          <cell r="D102">
            <v>0</v>
          </cell>
          <cell r="E102">
            <v>1464404355</v>
          </cell>
          <cell r="F102">
            <v>276993200</v>
          </cell>
          <cell r="G102">
            <v>250691229</v>
          </cell>
          <cell r="H102">
            <v>8801392729</v>
          </cell>
          <cell r="I102">
            <v>0.93</v>
          </cell>
          <cell r="J102">
            <v>0</v>
          </cell>
          <cell r="K102">
            <v>0.94</v>
          </cell>
          <cell r="L102">
            <v>0.94</v>
          </cell>
          <cell r="M102">
            <v>1</v>
          </cell>
          <cell r="N102">
            <v>0.93</v>
          </cell>
          <cell r="O102">
            <v>7321832200</v>
          </cell>
          <cell r="P102">
            <v>0</v>
          </cell>
          <cell r="Q102">
            <v>1557739900</v>
          </cell>
          <cell r="R102">
            <v>294619600</v>
          </cell>
          <cell r="S102">
            <v>250691200</v>
          </cell>
          <cell r="T102">
            <v>9424882900</v>
          </cell>
          <cell r="U102">
            <v>1.1599999999999999E-2</v>
          </cell>
          <cell r="V102">
            <v>109328600</v>
          </cell>
          <cell r="W102">
            <v>9534211500</v>
          </cell>
          <cell r="X102">
            <v>13070300</v>
          </cell>
          <cell r="Y102">
            <v>9547281800</v>
          </cell>
        </row>
        <row r="103">
          <cell r="A103" t="str">
            <v>FRANKLIN</v>
          </cell>
          <cell r="B103" t="str">
            <v>101</v>
          </cell>
          <cell r="C103">
            <v>3768434349</v>
          </cell>
          <cell r="D103">
            <v>0</v>
          </cell>
          <cell r="E103">
            <v>356742088</v>
          </cell>
          <cell r="F103">
            <v>525145270</v>
          </cell>
          <cell r="G103">
            <v>101661910</v>
          </cell>
          <cell r="H103">
            <v>4751983617</v>
          </cell>
          <cell r="I103">
            <v>0.93</v>
          </cell>
          <cell r="J103">
            <v>0</v>
          </cell>
          <cell r="K103">
            <v>0.93</v>
          </cell>
          <cell r="L103">
            <v>0.93</v>
          </cell>
          <cell r="M103">
            <v>1</v>
          </cell>
          <cell r="N103">
            <v>0.93</v>
          </cell>
          <cell r="O103">
            <v>4052079900</v>
          </cell>
          <cell r="P103">
            <v>0</v>
          </cell>
          <cell r="Q103">
            <v>383525300</v>
          </cell>
          <cell r="R103">
            <v>564672300</v>
          </cell>
          <cell r="S103">
            <v>101661900</v>
          </cell>
          <cell r="T103">
            <v>5101939400</v>
          </cell>
          <cell r="U103">
            <v>2.0899999999999998E-2</v>
          </cell>
          <cell r="V103">
            <v>106630500</v>
          </cell>
          <cell r="W103">
            <v>5208569900</v>
          </cell>
          <cell r="X103">
            <v>0</v>
          </cell>
          <cell r="Y103">
            <v>5208569900</v>
          </cell>
        </row>
        <row r="104">
          <cell r="A104" t="str">
            <v>FREETOWN</v>
          </cell>
          <cell r="B104" t="str">
            <v>102</v>
          </cell>
          <cell r="C104">
            <v>1156505844</v>
          </cell>
          <cell r="D104">
            <v>0</v>
          </cell>
          <cell r="E104">
            <v>61819656</v>
          </cell>
          <cell r="F104">
            <v>101650900</v>
          </cell>
          <cell r="G104">
            <v>42069560</v>
          </cell>
          <cell r="H104">
            <v>1362045960</v>
          </cell>
          <cell r="I104">
            <v>0.96</v>
          </cell>
          <cell r="J104">
            <v>0</v>
          </cell>
          <cell r="K104">
            <v>0.96</v>
          </cell>
          <cell r="L104">
            <v>0.96</v>
          </cell>
          <cell r="M104">
            <v>1</v>
          </cell>
          <cell r="N104">
            <v>0.96</v>
          </cell>
          <cell r="O104">
            <v>1204693600</v>
          </cell>
          <cell r="P104">
            <v>0</v>
          </cell>
          <cell r="Q104">
            <v>64304000</v>
          </cell>
          <cell r="R104">
            <v>105886400</v>
          </cell>
          <cell r="S104">
            <v>42069600</v>
          </cell>
          <cell r="T104">
            <v>1416953600</v>
          </cell>
          <cell r="U104">
            <v>2.46E-2</v>
          </cell>
          <cell r="V104">
            <v>34857100</v>
          </cell>
          <cell r="W104">
            <v>1451810700</v>
          </cell>
          <cell r="X104">
            <v>0</v>
          </cell>
          <cell r="Y104">
            <v>1451810700</v>
          </cell>
        </row>
        <row r="105">
          <cell r="A105" t="str">
            <v>GARDNER</v>
          </cell>
          <cell r="B105" t="str">
            <v>103</v>
          </cell>
          <cell r="C105">
            <v>1188487887</v>
          </cell>
          <cell r="D105">
            <v>0</v>
          </cell>
          <cell r="E105">
            <v>97869413</v>
          </cell>
          <cell r="F105">
            <v>55154800</v>
          </cell>
          <cell r="G105">
            <v>28050661</v>
          </cell>
          <cell r="H105">
            <v>1369562761</v>
          </cell>
          <cell r="I105">
            <v>0.94</v>
          </cell>
          <cell r="J105">
            <v>0</v>
          </cell>
          <cell r="K105">
            <v>0.94</v>
          </cell>
          <cell r="L105">
            <v>0.94</v>
          </cell>
          <cell r="M105">
            <v>1</v>
          </cell>
          <cell r="N105">
            <v>0.94</v>
          </cell>
          <cell r="O105">
            <v>1264348800</v>
          </cell>
          <cell r="P105">
            <v>0</v>
          </cell>
          <cell r="Q105">
            <v>104084600</v>
          </cell>
          <cell r="R105">
            <v>58675300</v>
          </cell>
          <cell r="S105">
            <v>28050700</v>
          </cell>
          <cell r="T105">
            <v>1455159400</v>
          </cell>
          <cell r="U105">
            <v>1.8499999999999999E-2</v>
          </cell>
          <cell r="V105">
            <v>26920400</v>
          </cell>
          <cell r="W105">
            <v>1482079800</v>
          </cell>
          <cell r="X105">
            <v>4637400</v>
          </cell>
          <cell r="Y105">
            <v>1486717200</v>
          </cell>
        </row>
        <row r="106">
          <cell r="A106" t="str">
            <v>AQUINNAH</v>
          </cell>
          <cell r="B106" t="str">
            <v>104</v>
          </cell>
          <cell r="C106">
            <v>719061625</v>
          </cell>
          <cell r="D106">
            <v>0</v>
          </cell>
          <cell r="E106">
            <v>7007275</v>
          </cell>
          <cell r="F106">
            <v>0</v>
          </cell>
          <cell r="G106">
            <v>6539999</v>
          </cell>
          <cell r="H106">
            <v>732608899</v>
          </cell>
          <cell r="I106">
            <v>0.95</v>
          </cell>
          <cell r="J106">
            <v>0</v>
          </cell>
          <cell r="K106">
            <v>0.95</v>
          </cell>
          <cell r="L106">
            <v>0</v>
          </cell>
          <cell r="M106">
            <v>1</v>
          </cell>
          <cell r="N106">
            <v>0.95</v>
          </cell>
          <cell r="O106">
            <v>756907000</v>
          </cell>
          <cell r="P106">
            <v>0</v>
          </cell>
          <cell r="Q106">
            <v>7363100</v>
          </cell>
          <cell r="R106">
            <v>0</v>
          </cell>
          <cell r="S106">
            <v>6540000</v>
          </cell>
          <cell r="T106">
            <v>770810100</v>
          </cell>
          <cell r="U106">
            <v>9.9000000000000008E-3</v>
          </cell>
          <cell r="V106">
            <v>7631000</v>
          </cell>
          <cell r="W106">
            <v>778441100</v>
          </cell>
          <cell r="X106">
            <v>0</v>
          </cell>
          <cell r="Y106">
            <v>778441100</v>
          </cell>
        </row>
        <row r="107">
          <cell r="A107" t="str">
            <v>GEORGETOWN</v>
          </cell>
          <cell r="B107" t="str">
            <v>105</v>
          </cell>
          <cell r="C107">
            <v>1191666502</v>
          </cell>
          <cell r="D107">
            <v>0</v>
          </cell>
          <cell r="E107">
            <v>48512313</v>
          </cell>
          <cell r="F107">
            <v>51801785</v>
          </cell>
          <cell r="G107">
            <v>16415803</v>
          </cell>
          <cell r="H107">
            <v>1308396403</v>
          </cell>
          <cell r="I107">
            <v>0.97</v>
          </cell>
          <cell r="J107">
            <v>0</v>
          </cell>
          <cell r="K107">
            <v>0.97</v>
          </cell>
          <cell r="L107">
            <v>0.97</v>
          </cell>
          <cell r="M107">
            <v>1</v>
          </cell>
          <cell r="N107">
            <v>0.97</v>
          </cell>
          <cell r="O107">
            <v>1228522200</v>
          </cell>
          <cell r="P107">
            <v>0</v>
          </cell>
          <cell r="Q107">
            <v>49971900</v>
          </cell>
          <cell r="R107">
            <v>53403900</v>
          </cell>
          <cell r="S107">
            <v>16415800</v>
          </cell>
          <cell r="T107">
            <v>1348313800</v>
          </cell>
          <cell r="U107">
            <v>2.98E-2</v>
          </cell>
          <cell r="V107">
            <v>40179800</v>
          </cell>
          <cell r="W107">
            <v>1388493600</v>
          </cell>
          <cell r="X107">
            <v>0</v>
          </cell>
          <cell r="Y107">
            <v>1388493600</v>
          </cell>
        </row>
        <row r="108">
          <cell r="A108" t="str">
            <v>GILL</v>
          </cell>
          <cell r="B108" t="str">
            <v>106</v>
          </cell>
          <cell r="C108">
            <v>124277582</v>
          </cell>
          <cell r="D108">
            <v>0</v>
          </cell>
          <cell r="E108">
            <v>11620741</v>
          </cell>
          <cell r="F108">
            <v>18978600</v>
          </cell>
          <cell r="G108">
            <v>2403290</v>
          </cell>
          <cell r="H108">
            <v>157280213</v>
          </cell>
          <cell r="I108">
            <v>1</v>
          </cell>
          <cell r="J108">
            <v>0</v>
          </cell>
          <cell r="K108">
            <v>1</v>
          </cell>
          <cell r="L108">
            <v>1</v>
          </cell>
          <cell r="M108">
            <v>1</v>
          </cell>
          <cell r="N108">
            <v>1</v>
          </cell>
          <cell r="O108">
            <v>124277600</v>
          </cell>
          <cell r="P108">
            <v>0</v>
          </cell>
          <cell r="Q108">
            <v>11620700</v>
          </cell>
          <cell r="R108">
            <v>18978600</v>
          </cell>
          <cell r="S108">
            <v>2403300</v>
          </cell>
          <cell r="T108">
            <v>157280200</v>
          </cell>
          <cell r="U108">
            <v>1.54E-2</v>
          </cell>
          <cell r="V108">
            <v>2422100</v>
          </cell>
          <cell r="W108">
            <v>159702300</v>
          </cell>
          <cell r="X108">
            <v>0</v>
          </cell>
          <cell r="Y108">
            <v>159702300</v>
          </cell>
        </row>
        <row r="109">
          <cell r="A109" t="str">
            <v>GLOUCESTER</v>
          </cell>
          <cell r="B109" t="str">
            <v>107</v>
          </cell>
          <cell r="C109">
            <v>5242429165</v>
          </cell>
          <cell r="D109">
            <v>0</v>
          </cell>
          <cell r="E109">
            <v>280893305</v>
          </cell>
          <cell r="F109">
            <v>168669130</v>
          </cell>
          <cell r="G109">
            <v>74752690</v>
          </cell>
          <cell r="H109">
            <v>5766744290</v>
          </cell>
          <cell r="I109">
            <v>0.94</v>
          </cell>
          <cell r="J109">
            <v>0</v>
          </cell>
          <cell r="K109">
            <v>0.94</v>
          </cell>
          <cell r="L109">
            <v>0.94</v>
          </cell>
          <cell r="M109">
            <v>1</v>
          </cell>
          <cell r="N109">
            <v>0.94</v>
          </cell>
          <cell r="O109">
            <v>5577052300</v>
          </cell>
          <cell r="P109">
            <v>0</v>
          </cell>
          <cell r="Q109">
            <v>298668200</v>
          </cell>
          <cell r="R109">
            <v>179435200</v>
          </cell>
          <cell r="S109">
            <v>74752700</v>
          </cell>
          <cell r="T109">
            <v>6129908400</v>
          </cell>
          <cell r="U109">
            <v>1.78E-2</v>
          </cell>
          <cell r="V109">
            <v>109112400</v>
          </cell>
          <cell r="W109">
            <v>6239020800</v>
          </cell>
          <cell r="X109">
            <v>5012300</v>
          </cell>
          <cell r="Y109">
            <v>6244033100</v>
          </cell>
        </row>
        <row r="110">
          <cell r="A110" t="str">
            <v>GOSHEN</v>
          </cell>
          <cell r="B110" t="str">
            <v>108</v>
          </cell>
          <cell r="C110">
            <v>117770715</v>
          </cell>
          <cell r="D110">
            <v>0</v>
          </cell>
          <cell r="E110">
            <v>2873385</v>
          </cell>
          <cell r="F110">
            <v>1582550</v>
          </cell>
          <cell r="G110">
            <v>1652160</v>
          </cell>
          <cell r="H110">
            <v>123878810</v>
          </cell>
          <cell r="I110">
            <v>0.92</v>
          </cell>
          <cell r="J110">
            <v>0</v>
          </cell>
          <cell r="K110">
            <v>0.93</v>
          </cell>
          <cell r="L110">
            <v>0.92</v>
          </cell>
          <cell r="M110">
            <v>1</v>
          </cell>
          <cell r="N110">
            <v>0.92</v>
          </cell>
          <cell r="O110">
            <v>128011600</v>
          </cell>
          <cell r="P110">
            <v>0</v>
          </cell>
          <cell r="Q110">
            <v>3077000</v>
          </cell>
          <cell r="R110">
            <v>1720200</v>
          </cell>
          <cell r="S110">
            <v>1652200</v>
          </cell>
          <cell r="T110">
            <v>134461000</v>
          </cell>
          <cell r="U110">
            <v>1.44E-2</v>
          </cell>
          <cell r="V110">
            <v>1936200</v>
          </cell>
          <cell r="W110">
            <v>136397200</v>
          </cell>
          <cell r="X110">
            <v>0</v>
          </cell>
          <cell r="Y110">
            <v>136397200</v>
          </cell>
        </row>
        <row r="111">
          <cell r="A111" t="str">
            <v>GOSNOLD</v>
          </cell>
          <cell r="B111" t="str">
            <v>109</v>
          </cell>
          <cell r="C111">
            <v>273035700</v>
          </cell>
          <cell r="D111">
            <v>0</v>
          </cell>
          <cell r="E111">
            <v>3184200</v>
          </cell>
          <cell r="F111">
            <v>716800</v>
          </cell>
          <cell r="G111">
            <v>981722</v>
          </cell>
          <cell r="H111">
            <v>277918422</v>
          </cell>
          <cell r="I111">
            <v>1</v>
          </cell>
          <cell r="J111">
            <v>0</v>
          </cell>
          <cell r="K111">
            <v>1</v>
          </cell>
          <cell r="L111">
            <v>1</v>
          </cell>
          <cell r="M111">
            <v>1</v>
          </cell>
          <cell r="N111">
            <v>1</v>
          </cell>
          <cell r="O111">
            <v>273035700</v>
          </cell>
          <cell r="P111">
            <v>0</v>
          </cell>
          <cell r="Q111">
            <v>3184200</v>
          </cell>
          <cell r="R111">
            <v>716800</v>
          </cell>
          <cell r="S111">
            <v>981700</v>
          </cell>
          <cell r="T111">
            <v>277918400</v>
          </cell>
          <cell r="U111">
            <v>6.8999999999999999E-3</v>
          </cell>
          <cell r="V111">
            <v>1917600</v>
          </cell>
          <cell r="W111">
            <v>279836000</v>
          </cell>
          <cell r="X111">
            <v>0</v>
          </cell>
          <cell r="Y111">
            <v>279836000</v>
          </cell>
        </row>
        <row r="112">
          <cell r="A112" t="str">
            <v>GRAFTON</v>
          </cell>
          <cell r="B112" t="str">
            <v>110</v>
          </cell>
          <cell r="C112">
            <v>2182040698</v>
          </cell>
          <cell r="D112">
            <v>0</v>
          </cell>
          <cell r="E112">
            <v>82034791</v>
          </cell>
          <cell r="F112">
            <v>50652230</v>
          </cell>
          <cell r="G112">
            <v>39471160</v>
          </cell>
          <cell r="H112">
            <v>2354198879</v>
          </cell>
          <cell r="I112">
            <v>0.94</v>
          </cell>
          <cell r="J112">
            <v>0</v>
          </cell>
          <cell r="K112">
            <v>0.94</v>
          </cell>
          <cell r="L112">
            <v>0.94</v>
          </cell>
          <cell r="M112">
            <v>1</v>
          </cell>
          <cell r="N112">
            <v>0.94</v>
          </cell>
          <cell r="O112">
            <v>2321319900</v>
          </cell>
          <cell r="P112">
            <v>0</v>
          </cell>
          <cell r="Q112">
            <v>87200800</v>
          </cell>
          <cell r="R112">
            <v>53885400</v>
          </cell>
          <cell r="S112">
            <v>39471200</v>
          </cell>
          <cell r="T112">
            <v>2501877300</v>
          </cell>
          <cell r="U112">
            <v>4.1599999999999998E-2</v>
          </cell>
          <cell r="V112">
            <v>104078100</v>
          </cell>
          <cell r="W112">
            <v>2605955400</v>
          </cell>
          <cell r="X112">
            <v>0</v>
          </cell>
          <cell r="Y112">
            <v>2605955400</v>
          </cell>
        </row>
        <row r="113">
          <cell r="A113" t="str">
            <v>GRANBY</v>
          </cell>
          <cell r="B113" t="str">
            <v>111</v>
          </cell>
          <cell r="C113">
            <v>579736700</v>
          </cell>
          <cell r="D113">
            <v>0</v>
          </cell>
          <cell r="E113">
            <v>24631500</v>
          </cell>
          <cell r="F113">
            <v>3393700</v>
          </cell>
          <cell r="G113">
            <v>9529000</v>
          </cell>
          <cell r="H113">
            <v>617290900</v>
          </cell>
          <cell r="I113">
            <v>0.96</v>
          </cell>
          <cell r="J113">
            <v>0</v>
          </cell>
          <cell r="K113">
            <v>0.96</v>
          </cell>
          <cell r="L113">
            <v>0.96</v>
          </cell>
          <cell r="M113">
            <v>1</v>
          </cell>
          <cell r="N113">
            <v>0.96</v>
          </cell>
          <cell r="O113">
            <v>603892400</v>
          </cell>
          <cell r="P113">
            <v>0</v>
          </cell>
          <cell r="Q113">
            <v>25581400</v>
          </cell>
          <cell r="R113">
            <v>3535100</v>
          </cell>
          <cell r="S113">
            <v>9529000</v>
          </cell>
          <cell r="T113">
            <v>642537900</v>
          </cell>
          <cell r="U113">
            <v>2.4199999999999999E-2</v>
          </cell>
          <cell r="V113">
            <v>15549400</v>
          </cell>
          <cell r="W113">
            <v>658087300</v>
          </cell>
          <cell r="X113">
            <v>0</v>
          </cell>
          <cell r="Y113">
            <v>658087300</v>
          </cell>
        </row>
        <row r="114">
          <cell r="A114" t="str">
            <v>GRANVILLE</v>
          </cell>
          <cell r="B114" t="str">
            <v>112</v>
          </cell>
          <cell r="C114">
            <v>170931165</v>
          </cell>
          <cell r="D114">
            <v>0</v>
          </cell>
          <cell r="E114">
            <v>7999345</v>
          </cell>
          <cell r="F114">
            <v>1822575</v>
          </cell>
          <cell r="G114">
            <v>12192350</v>
          </cell>
          <cell r="H114">
            <v>192945435</v>
          </cell>
          <cell r="I114">
            <v>0.97</v>
          </cell>
          <cell r="J114">
            <v>0</v>
          </cell>
          <cell r="K114">
            <v>0.97</v>
          </cell>
          <cell r="L114">
            <v>0.97</v>
          </cell>
          <cell r="M114">
            <v>1</v>
          </cell>
          <cell r="N114">
            <v>0.97</v>
          </cell>
          <cell r="O114">
            <v>176217700</v>
          </cell>
          <cell r="P114">
            <v>0</v>
          </cell>
          <cell r="Q114">
            <v>8220500</v>
          </cell>
          <cell r="R114">
            <v>1878900</v>
          </cell>
          <cell r="S114">
            <v>12192400</v>
          </cell>
          <cell r="T114">
            <v>198509500</v>
          </cell>
          <cell r="U114">
            <v>2.53E-2</v>
          </cell>
          <cell r="V114">
            <v>5022300</v>
          </cell>
          <cell r="W114">
            <v>203531800</v>
          </cell>
          <cell r="X114">
            <v>0</v>
          </cell>
          <cell r="Y114">
            <v>203531800</v>
          </cell>
        </row>
        <row r="115">
          <cell r="A115" t="str">
            <v>GREAT BARRINGTON</v>
          </cell>
          <cell r="B115" t="str">
            <v>113</v>
          </cell>
          <cell r="C115">
            <v>1081612586</v>
          </cell>
          <cell r="D115">
            <v>0</v>
          </cell>
          <cell r="E115">
            <v>220406415</v>
          </cell>
          <cell r="F115">
            <v>18572600</v>
          </cell>
          <cell r="G115">
            <v>30554209</v>
          </cell>
          <cell r="H115">
            <v>1351145810</v>
          </cell>
          <cell r="I115">
            <v>0.97</v>
          </cell>
          <cell r="J115">
            <v>0</v>
          </cell>
          <cell r="K115">
            <v>0.97</v>
          </cell>
          <cell r="L115">
            <v>0.97</v>
          </cell>
          <cell r="M115">
            <v>1</v>
          </cell>
          <cell r="N115">
            <v>0.97</v>
          </cell>
          <cell r="O115">
            <v>1115064500</v>
          </cell>
          <cell r="P115">
            <v>0</v>
          </cell>
          <cell r="Q115">
            <v>227092000</v>
          </cell>
          <cell r="R115">
            <v>19147000</v>
          </cell>
          <cell r="S115">
            <v>30554200</v>
          </cell>
          <cell r="T115">
            <v>1391857700</v>
          </cell>
          <cell r="U115">
            <v>2.8400000000000002E-2</v>
          </cell>
          <cell r="V115">
            <v>39528800</v>
          </cell>
          <cell r="W115">
            <v>1431386500</v>
          </cell>
          <cell r="X115">
            <v>0</v>
          </cell>
          <cell r="Y115">
            <v>1431386500</v>
          </cell>
        </row>
        <row r="116">
          <cell r="A116" t="str">
            <v>GREENFIELD</v>
          </cell>
          <cell r="B116" t="str">
            <v>114</v>
          </cell>
          <cell r="C116">
            <v>1074700126</v>
          </cell>
          <cell r="D116">
            <v>0</v>
          </cell>
          <cell r="E116">
            <v>244077548</v>
          </cell>
          <cell r="F116">
            <v>30736410</v>
          </cell>
          <cell r="G116">
            <v>35765509</v>
          </cell>
          <cell r="H116">
            <v>1385279593</v>
          </cell>
          <cell r="I116">
            <v>0.94</v>
          </cell>
          <cell r="J116">
            <v>0</v>
          </cell>
          <cell r="K116">
            <v>0.94</v>
          </cell>
          <cell r="L116">
            <v>0.94</v>
          </cell>
          <cell r="M116">
            <v>1</v>
          </cell>
          <cell r="N116">
            <v>0.94</v>
          </cell>
          <cell r="O116">
            <v>1143298000</v>
          </cell>
          <cell r="P116">
            <v>0</v>
          </cell>
          <cell r="Q116">
            <v>259588700</v>
          </cell>
          <cell r="R116">
            <v>32698300</v>
          </cell>
          <cell r="S116">
            <v>35765500</v>
          </cell>
          <cell r="T116">
            <v>1471350500</v>
          </cell>
          <cell r="U116">
            <v>2.12E-2</v>
          </cell>
          <cell r="V116">
            <v>31192600</v>
          </cell>
          <cell r="W116">
            <v>1502543100</v>
          </cell>
          <cell r="X116">
            <v>0</v>
          </cell>
          <cell r="Y116">
            <v>1502543100</v>
          </cell>
        </row>
        <row r="117">
          <cell r="A117" t="str">
            <v>GROTON</v>
          </cell>
          <cell r="B117" t="str">
            <v>115</v>
          </cell>
          <cell r="C117">
            <v>1563805420</v>
          </cell>
          <cell r="D117">
            <v>0</v>
          </cell>
          <cell r="E117">
            <v>65108800</v>
          </cell>
          <cell r="F117">
            <v>14156970</v>
          </cell>
          <cell r="G117">
            <v>20093135</v>
          </cell>
          <cell r="H117">
            <v>1663164325</v>
          </cell>
          <cell r="I117">
            <v>0.94</v>
          </cell>
          <cell r="J117">
            <v>0</v>
          </cell>
          <cell r="K117">
            <v>0.94</v>
          </cell>
          <cell r="L117">
            <v>0.94</v>
          </cell>
          <cell r="M117">
            <v>1</v>
          </cell>
          <cell r="N117">
            <v>0.94</v>
          </cell>
          <cell r="O117">
            <v>1663622800</v>
          </cell>
          <cell r="P117">
            <v>0</v>
          </cell>
          <cell r="Q117">
            <v>69191900</v>
          </cell>
          <cell r="R117">
            <v>15060600</v>
          </cell>
          <cell r="S117">
            <v>20093100</v>
          </cell>
          <cell r="T117">
            <v>1767968400</v>
          </cell>
          <cell r="U117">
            <v>2.0199999999999999E-2</v>
          </cell>
          <cell r="V117">
            <v>35713000</v>
          </cell>
          <cell r="W117">
            <v>1803681400</v>
          </cell>
          <cell r="X117">
            <v>0</v>
          </cell>
          <cell r="Y117">
            <v>1803681400</v>
          </cell>
        </row>
        <row r="118">
          <cell r="A118" t="str">
            <v>GROVELAND</v>
          </cell>
          <cell r="B118" t="str">
            <v>116</v>
          </cell>
          <cell r="C118">
            <v>873983610</v>
          </cell>
          <cell r="D118">
            <v>0</v>
          </cell>
          <cell r="E118">
            <v>26768064</v>
          </cell>
          <cell r="F118">
            <v>28541000</v>
          </cell>
          <cell r="G118">
            <v>19570740</v>
          </cell>
          <cell r="H118">
            <v>948863414</v>
          </cell>
          <cell r="I118">
            <v>0.97</v>
          </cell>
          <cell r="J118">
            <v>0</v>
          </cell>
          <cell r="K118">
            <v>0.97</v>
          </cell>
          <cell r="L118">
            <v>0.97</v>
          </cell>
          <cell r="M118">
            <v>1</v>
          </cell>
          <cell r="N118">
            <v>0.97</v>
          </cell>
          <cell r="O118">
            <v>901014000</v>
          </cell>
          <cell r="P118">
            <v>0</v>
          </cell>
          <cell r="Q118">
            <v>27593100</v>
          </cell>
          <cell r="R118">
            <v>29423700</v>
          </cell>
          <cell r="S118">
            <v>19570700</v>
          </cell>
          <cell r="T118">
            <v>977601500</v>
          </cell>
          <cell r="U118">
            <v>8.6999999999999994E-3</v>
          </cell>
          <cell r="V118">
            <v>8505100</v>
          </cell>
          <cell r="W118">
            <v>986106600</v>
          </cell>
          <cell r="X118">
            <v>0</v>
          </cell>
          <cell r="Y118">
            <v>986106600</v>
          </cell>
        </row>
        <row r="119">
          <cell r="A119" t="str">
            <v>HADLEY</v>
          </cell>
          <cell r="B119" t="str">
            <v>117</v>
          </cell>
          <cell r="C119">
            <v>593408000</v>
          </cell>
          <cell r="D119">
            <v>0</v>
          </cell>
          <cell r="E119">
            <v>268250300</v>
          </cell>
          <cell r="F119">
            <v>27524800</v>
          </cell>
          <cell r="G119">
            <v>12800535</v>
          </cell>
          <cell r="H119">
            <v>901983635</v>
          </cell>
          <cell r="I119">
            <v>0.92</v>
          </cell>
          <cell r="J119">
            <v>0</v>
          </cell>
          <cell r="K119">
            <v>0.92</v>
          </cell>
          <cell r="L119">
            <v>0.92</v>
          </cell>
          <cell r="M119">
            <v>1</v>
          </cell>
          <cell r="N119">
            <v>0.92</v>
          </cell>
          <cell r="O119">
            <v>645008700</v>
          </cell>
          <cell r="P119">
            <v>0</v>
          </cell>
          <cell r="Q119">
            <v>291102400</v>
          </cell>
          <cell r="R119">
            <v>29918300</v>
          </cell>
          <cell r="S119">
            <v>12800500</v>
          </cell>
          <cell r="T119">
            <v>978829900</v>
          </cell>
          <cell r="U119">
            <v>2.1899999999999999E-2</v>
          </cell>
          <cell r="V119">
            <v>21436400</v>
          </cell>
          <cell r="W119">
            <v>1000266300</v>
          </cell>
          <cell r="X119">
            <v>0</v>
          </cell>
          <cell r="Y119">
            <v>1000266300</v>
          </cell>
        </row>
        <row r="120">
          <cell r="A120" t="str">
            <v>HALIFAX</v>
          </cell>
          <cell r="B120" t="str">
            <v>118</v>
          </cell>
          <cell r="C120">
            <v>834393500</v>
          </cell>
          <cell r="D120">
            <v>0</v>
          </cell>
          <cell r="E120">
            <v>52330600</v>
          </cell>
          <cell r="F120">
            <v>12751500</v>
          </cell>
          <cell r="G120">
            <v>18770100</v>
          </cell>
          <cell r="H120">
            <v>918245700</v>
          </cell>
          <cell r="I120">
            <v>0.94</v>
          </cell>
          <cell r="J120">
            <v>0</v>
          </cell>
          <cell r="K120">
            <v>0.94</v>
          </cell>
          <cell r="L120">
            <v>0.94</v>
          </cell>
          <cell r="M120">
            <v>1</v>
          </cell>
          <cell r="N120">
            <v>0.94</v>
          </cell>
          <cell r="O120">
            <v>887652700</v>
          </cell>
          <cell r="P120">
            <v>0</v>
          </cell>
          <cell r="Q120">
            <v>55494100</v>
          </cell>
          <cell r="R120">
            <v>13494600</v>
          </cell>
          <cell r="S120">
            <v>18770100</v>
          </cell>
          <cell r="T120">
            <v>975411500</v>
          </cell>
          <cell r="U120">
            <v>2.86E-2</v>
          </cell>
          <cell r="V120">
            <v>27896800</v>
          </cell>
          <cell r="W120">
            <v>1003308300</v>
          </cell>
          <cell r="X120">
            <v>0</v>
          </cell>
          <cell r="Y120">
            <v>1003308300</v>
          </cell>
        </row>
        <row r="121">
          <cell r="A121" t="str">
            <v>HAMILTON</v>
          </cell>
          <cell r="B121" t="str">
            <v>119</v>
          </cell>
          <cell r="C121">
            <v>1408580100</v>
          </cell>
          <cell r="D121">
            <v>0</v>
          </cell>
          <cell r="E121">
            <v>59491800</v>
          </cell>
          <cell r="F121">
            <v>823700</v>
          </cell>
          <cell r="G121">
            <v>10376280</v>
          </cell>
          <cell r="H121">
            <v>1479271880</v>
          </cell>
          <cell r="I121">
            <v>0.91</v>
          </cell>
          <cell r="J121">
            <v>0</v>
          </cell>
          <cell r="K121">
            <v>0.91</v>
          </cell>
          <cell r="L121">
            <v>0.91</v>
          </cell>
          <cell r="M121">
            <v>1</v>
          </cell>
          <cell r="N121">
            <v>0.91</v>
          </cell>
          <cell r="O121">
            <v>1547890200</v>
          </cell>
          <cell r="P121">
            <v>0</v>
          </cell>
          <cell r="Q121">
            <v>65026200</v>
          </cell>
          <cell r="R121">
            <v>905200</v>
          </cell>
          <cell r="S121">
            <v>10376300</v>
          </cell>
          <cell r="T121">
            <v>1624197900</v>
          </cell>
          <cell r="U121">
            <v>0.01</v>
          </cell>
          <cell r="V121">
            <v>16242000</v>
          </cell>
          <cell r="W121">
            <v>1640439900</v>
          </cell>
          <cell r="X121">
            <v>0</v>
          </cell>
          <cell r="Y121">
            <v>1640439900</v>
          </cell>
        </row>
        <row r="122">
          <cell r="A122" t="str">
            <v>HAMPDEN</v>
          </cell>
          <cell r="B122" t="str">
            <v>120</v>
          </cell>
          <cell r="C122">
            <v>564566300</v>
          </cell>
          <cell r="D122">
            <v>0</v>
          </cell>
          <cell r="E122">
            <v>20313940</v>
          </cell>
          <cell r="F122">
            <v>1919000</v>
          </cell>
          <cell r="G122">
            <v>11837900</v>
          </cell>
          <cell r="H122">
            <v>598637140</v>
          </cell>
          <cell r="I122">
            <v>0.92</v>
          </cell>
          <cell r="J122">
            <v>0</v>
          </cell>
          <cell r="K122">
            <v>0.93</v>
          </cell>
          <cell r="L122">
            <v>0.92</v>
          </cell>
          <cell r="M122">
            <v>1</v>
          </cell>
          <cell r="N122">
            <v>0.92</v>
          </cell>
          <cell r="O122">
            <v>613659000</v>
          </cell>
          <cell r="P122">
            <v>0</v>
          </cell>
          <cell r="Q122">
            <v>21952900</v>
          </cell>
          <cell r="R122">
            <v>2085900</v>
          </cell>
          <cell r="S122">
            <v>11837900</v>
          </cell>
          <cell r="T122">
            <v>649535700</v>
          </cell>
          <cell r="U122">
            <v>1.8499999999999999E-2</v>
          </cell>
          <cell r="V122">
            <v>12016400</v>
          </cell>
          <cell r="W122">
            <v>661552100</v>
          </cell>
          <cell r="X122">
            <v>0</v>
          </cell>
          <cell r="Y122">
            <v>661552100</v>
          </cell>
        </row>
        <row r="123">
          <cell r="A123" t="str">
            <v>HANCOCK</v>
          </cell>
          <cell r="B123" t="str">
            <v>121</v>
          </cell>
          <cell r="C123">
            <v>183371083</v>
          </cell>
          <cell r="D123">
            <v>0</v>
          </cell>
          <cell r="E123">
            <v>119437590</v>
          </cell>
          <cell r="F123">
            <v>973270</v>
          </cell>
          <cell r="G123">
            <v>11322350</v>
          </cell>
          <cell r="H123">
            <v>315104293</v>
          </cell>
          <cell r="I123">
            <v>0.98</v>
          </cell>
          <cell r="J123">
            <v>0</v>
          </cell>
          <cell r="K123">
            <v>0.98</v>
          </cell>
          <cell r="L123">
            <v>0.98</v>
          </cell>
          <cell r="M123">
            <v>1</v>
          </cell>
          <cell r="N123">
            <v>0.98</v>
          </cell>
          <cell r="O123">
            <v>187113400</v>
          </cell>
          <cell r="P123">
            <v>0</v>
          </cell>
          <cell r="Q123">
            <v>121871000</v>
          </cell>
          <cell r="R123">
            <v>993100</v>
          </cell>
          <cell r="S123">
            <v>11322400</v>
          </cell>
          <cell r="T123">
            <v>321299900</v>
          </cell>
          <cell r="U123">
            <v>5.3499999999999999E-2</v>
          </cell>
          <cell r="V123">
            <v>17189500</v>
          </cell>
          <cell r="W123">
            <v>338489400</v>
          </cell>
          <cell r="X123">
            <v>0</v>
          </cell>
          <cell r="Y123">
            <v>338489400</v>
          </cell>
        </row>
        <row r="124">
          <cell r="A124" t="str">
            <v>HANOVER</v>
          </cell>
          <cell r="B124" t="str">
            <v>122</v>
          </cell>
          <cell r="C124">
            <v>2150101047</v>
          </cell>
          <cell r="D124">
            <v>0</v>
          </cell>
          <cell r="E124">
            <v>356941833</v>
          </cell>
          <cell r="F124">
            <v>72184235</v>
          </cell>
          <cell r="G124">
            <v>42477030</v>
          </cell>
          <cell r="H124">
            <v>2621704145</v>
          </cell>
          <cell r="I124">
            <v>0.95</v>
          </cell>
          <cell r="J124">
            <v>0</v>
          </cell>
          <cell r="K124">
            <v>0.93</v>
          </cell>
          <cell r="L124">
            <v>0.93</v>
          </cell>
          <cell r="M124">
            <v>1</v>
          </cell>
          <cell r="N124">
            <v>0.95</v>
          </cell>
          <cell r="O124">
            <v>2263264300</v>
          </cell>
          <cell r="P124">
            <v>0</v>
          </cell>
          <cell r="Q124">
            <v>383803900</v>
          </cell>
          <cell r="R124">
            <v>77617500</v>
          </cell>
          <cell r="S124">
            <v>42477000</v>
          </cell>
          <cell r="T124">
            <v>2767162700</v>
          </cell>
          <cell r="U124">
            <v>2.0400000000000001E-2</v>
          </cell>
          <cell r="V124">
            <v>56450100</v>
          </cell>
          <cell r="W124">
            <v>2823612800</v>
          </cell>
          <cell r="X124">
            <v>14560700</v>
          </cell>
          <cell r="Y124">
            <v>2838173500</v>
          </cell>
        </row>
        <row r="125">
          <cell r="A125" t="str">
            <v>HANSON</v>
          </cell>
          <cell r="B125" t="str">
            <v>123</v>
          </cell>
          <cell r="C125">
            <v>1236362305</v>
          </cell>
          <cell r="D125">
            <v>0</v>
          </cell>
          <cell r="E125">
            <v>45302415</v>
          </cell>
          <cell r="F125">
            <v>20023600</v>
          </cell>
          <cell r="G125">
            <v>15029590</v>
          </cell>
          <cell r="H125">
            <v>1316717910</v>
          </cell>
          <cell r="I125">
            <v>0.96</v>
          </cell>
          <cell r="J125">
            <v>0</v>
          </cell>
          <cell r="K125">
            <v>0.96</v>
          </cell>
          <cell r="L125">
            <v>0.96</v>
          </cell>
          <cell r="M125">
            <v>1</v>
          </cell>
          <cell r="N125">
            <v>0.96</v>
          </cell>
          <cell r="O125">
            <v>1287877400</v>
          </cell>
          <cell r="P125">
            <v>0</v>
          </cell>
          <cell r="Q125">
            <v>47131100</v>
          </cell>
          <cell r="R125">
            <v>20857900</v>
          </cell>
          <cell r="S125">
            <v>15029600</v>
          </cell>
          <cell r="T125">
            <v>1370896000</v>
          </cell>
          <cell r="U125">
            <v>2.1100000000000001E-2</v>
          </cell>
          <cell r="V125">
            <v>28925900</v>
          </cell>
          <cell r="W125">
            <v>1399821900</v>
          </cell>
          <cell r="X125">
            <v>0</v>
          </cell>
          <cell r="Y125">
            <v>1399821900</v>
          </cell>
        </row>
        <row r="126">
          <cell r="A126" t="str">
            <v>HARDWICK</v>
          </cell>
          <cell r="B126" t="str">
            <v>124</v>
          </cell>
          <cell r="C126">
            <v>257134468</v>
          </cell>
          <cell r="D126">
            <v>0</v>
          </cell>
          <cell r="E126">
            <v>13088489</v>
          </cell>
          <cell r="F126">
            <v>1651800</v>
          </cell>
          <cell r="G126">
            <v>3695887</v>
          </cell>
          <cell r="H126">
            <v>275570644</v>
          </cell>
          <cell r="I126">
            <v>0.93</v>
          </cell>
          <cell r="J126">
            <v>0</v>
          </cell>
          <cell r="K126">
            <v>0.94</v>
          </cell>
          <cell r="L126">
            <v>0.93</v>
          </cell>
          <cell r="M126">
            <v>1</v>
          </cell>
          <cell r="N126">
            <v>0.93</v>
          </cell>
          <cell r="O126">
            <v>276488700</v>
          </cell>
          <cell r="P126">
            <v>0</v>
          </cell>
          <cell r="Q126">
            <v>13926500</v>
          </cell>
          <cell r="R126">
            <v>1776100</v>
          </cell>
          <cell r="S126">
            <v>3695900</v>
          </cell>
          <cell r="T126">
            <v>295887200</v>
          </cell>
          <cell r="U126">
            <v>3.27E-2</v>
          </cell>
          <cell r="V126">
            <v>9675500</v>
          </cell>
          <cell r="W126">
            <v>305562700</v>
          </cell>
          <cell r="X126">
            <v>0</v>
          </cell>
          <cell r="Y126">
            <v>305562700</v>
          </cell>
        </row>
        <row r="127">
          <cell r="A127" t="str">
            <v>HARVARD</v>
          </cell>
          <cell r="B127" t="str">
            <v>125</v>
          </cell>
          <cell r="C127">
            <v>1140954360</v>
          </cell>
          <cell r="D127">
            <v>0</v>
          </cell>
          <cell r="E127">
            <v>38410640</v>
          </cell>
          <cell r="F127">
            <v>2376000</v>
          </cell>
          <cell r="G127">
            <v>10815890</v>
          </cell>
          <cell r="H127">
            <v>1192556890</v>
          </cell>
          <cell r="I127">
            <v>0.96</v>
          </cell>
          <cell r="J127">
            <v>0</v>
          </cell>
          <cell r="K127">
            <v>0.96</v>
          </cell>
          <cell r="L127">
            <v>0.96</v>
          </cell>
          <cell r="M127">
            <v>1</v>
          </cell>
          <cell r="N127">
            <v>0.96</v>
          </cell>
          <cell r="O127">
            <v>1188494100</v>
          </cell>
          <cell r="P127">
            <v>0</v>
          </cell>
          <cell r="Q127">
            <v>39853000</v>
          </cell>
          <cell r="R127">
            <v>2475000</v>
          </cell>
          <cell r="S127">
            <v>10815900</v>
          </cell>
          <cell r="T127">
            <v>1241638000</v>
          </cell>
          <cell r="U127">
            <v>1.2500000000000001E-2</v>
          </cell>
          <cell r="V127">
            <v>15520500</v>
          </cell>
          <cell r="W127">
            <v>1257158500</v>
          </cell>
          <cell r="X127">
            <v>0</v>
          </cell>
          <cell r="Y127">
            <v>1257158500</v>
          </cell>
        </row>
        <row r="128">
          <cell r="A128" t="str">
            <v>HARWICH</v>
          </cell>
          <cell r="B128" t="str">
            <v>126</v>
          </cell>
          <cell r="C128">
            <v>4862651347</v>
          </cell>
          <cell r="D128">
            <v>0</v>
          </cell>
          <cell r="E128">
            <v>279565583</v>
          </cell>
          <cell r="F128">
            <v>33621000</v>
          </cell>
          <cell r="G128">
            <v>51404500</v>
          </cell>
          <cell r="H128">
            <v>5227242430</v>
          </cell>
          <cell r="I128">
            <v>0.93</v>
          </cell>
          <cell r="J128">
            <v>0</v>
          </cell>
          <cell r="K128">
            <v>0.93</v>
          </cell>
          <cell r="L128">
            <v>0.93</v>
          </cell>
          <cell r="M128">
            <v>1</v>
          </cell>
          <cell r="N128">
            <v>0.93</v>
          </cell>
          <cell r="O128">
            <v>5228657400</v>
          </cell>
          <cell r="P128">
            <v>0</v>
          </cell>
          <cell r="Q128">
            <v>300502300</v>
          </cell>
          <cell r="R128">
            <v>36151600</v>
          </cell>
          <cell r="S128">
            <v>51404500</v>
          </cell>
          <cell r="T128">
            <v>5616715800</v>
          </cell>
          <cell r="U128">
            <v>1.2999999999999999E-2</v>
          </cell>
          <cell r="V128">
            <v>73017300</v>
          </cell>
          <cell r="W128">
            <v>5689733100</v>
          </cell>
          <cell r="X128">
            <v>0</v>
          </cell>
          <cell r="Y128">
            <v>5689733100</v>
          </cell>
        </row>
        <row r="129">
          <cell r="A129" t="str">
            <v>HATFIELD</v>
          </cell>
          <cell r="B129" t="str">
            <v>127</v>
          </cell>
          <cell r="C129">
            <v>365651385</v>
          </cell>
          <cell r="D129">
            <v>0</v>
          </cell>
          <cell r="E129">
            <v>76719603</v>
          </cell>
          <cell r="F129">
            <v>18773570</v>
          </cell>
          <cell r="G129">
            <v>17769726</v>
          </cell>
          <cell r="H129">
            <v>478914284</v>
          </cell>
          <cell r="I129">
            <v>0.94</v>
          </cell>
          <cell r="J129">
            <v>0</v>
          </cell>
          <cell r="K129">
            <v>1</v>
          </cell>
          <cell r="L129">
            <v>1</v>
          </cell>
          <cell r="M129">
            <v>1</v>
          </cell>
          <cell r="N129">
            <v>0.95</v>
          </cell>
          <cell r="O129">
            <v>388990800</v>
          </cell>
          <cell r="P129">
            <v>0</v>
          </cell>
          <cell r="Q129">
            <v>76719600</v>
          </cell>
          <cell r="R129">
            <v>18773600</v>
          </cell>
          <cell r="S129">
            <v>17769700</v>
          </cell>
          <cell r="T129">
            <v>502253700</v>
          </cell>
          <cell r="U129">
            <v>1.6899999999999998E-2</v>
          </cell>
          <cell r="V129">
            <v>8488100</v>
          </cell>
          <cell r="W129">
            <v>510741800</v>
          </cell>
          <cell r="X129">
            <v>0</v>
          </cell>
          <cell r="Y129">
            <v>510741800</v>
          </cell>
        </row>
        <row r="130">
          <cell r="A130" t="str">
            <v>HAVERHILL</v>
          </cell>
          <cell r="B130" t="str">
            <v>128</v>
          </cell>
          <cell r="C130">
            <v>5365270748</v>
          </cell>
          <cell r="D130">
            <v>0</v>
          </cell>
          <cell r="E130">
            <v>466451597</v>
          </cell>
          <cell r="F130">
            <v>264449604</v>
          </cell>
          <cell r="G130">
            <v>184626890</v>
          </cell>
          <cell r="H130">
            <v>6280798839</v>
          </cell>
          <cell r="I130">
            <v>0.96</v>
          </cell>
          <cell r="J130">
            <v>0</v>
          </cell>
          <cell r="K130">
            <v>0.96</v>
          </cell>
          <cell r="L130">
            <v>0.96</v>
          </cell>
          <cell r="M130">
            <v>1</v>
          </cell>
          <cell r="N130">
            <v>0.96</v>
          </cell>
          <cell r="O130">
            <v>5588823700</v>
          </cell>
          <cell r="P130">
            <v>0</v>
          </cell>
          <cell r="Q130">
            <v>485740100</v>
          </cell>
          <cell r="R130">
            <v>275468300</v>
          </cell>
          <cell r="S130">
            <v>184626900</v>
          </cell>
          <cell r="T130">
            <v>6534659000</v>
          </cell>
          <cell r="U130">
            <v>2.3599999999999999E-2</v>
          </cell>
          <cell r="V130">
            <v>154218000</v>
          </cell>
          <cell r="W130">
            <v>6688877000</v>
          </cell>
          <cell r="X130">
            <v>11443500</v>
          </cell>
          <cell r="Y130">
            <v>6700320500</v>
          </cell>
        </row>
        <row r="131">
          <cell r="A131" t="str">
            <v>HAWLEY</v>
          </cell>
          <cell r="B131" t="str">
            <v>129</v>
          </cell>
          <cell r="C131">
            <v>36812908</v>
          </cell>
          <cell r="D131">
            <v>0</v>
          </cell>
          <cell r="E131">
            <v>1035082</v>
          </cell>
          <cell r="F131">
            <v>0</v>
          </cell>
          <cell r="G131">
            <v>1191179</v>
          </cell>
          <cell r="H131">
            <v>39039169</v>
          </cell>
          <cell r="I131">
            <v>0.99</v>
          </cell>
          <cell r="J131">
            <v>0</v>
          </cell>
          <cell r="K131">
            <v>0.99</v>
          </cell>
          <cell r="L131">
            <v>0</v>
          </cell>
          <cell r="M131">
            <v>1</v>
          </cell>
          <cell r="N131">
            <v>0.99</v>
          </cell>
          <cell r="O131">
            <v>37184800</v>
          </cell>
          <cell r="P131">
            <v>0</v>
          </cell>
          <cell r="Q131">
            <v>1041300</v>
          </cell>
          <cell r="R131">
            <v>0</v>
          </cell>
          <cell r="S131">
            <v>1191200</v>
          </cell>
          <cell r="T131">
            <v>39417300</v>
          </cell>
          <cell r="U131">
            <v>2.0299999999999999E-2</v>
          </cell>
          <cell r="V131">
            <v>800200</v>
          </cell>
          <cell r="W131">
            <v>40217500</v>
          </cell>
          <cell r="X131">
            <v>0</v>
          </cell>
          <cell r="Y131">
            <v>40217500</v>
          </cell>
        </row>
        <row r="132">
          <cell r="A132" t="str">
            <v>HEATH</v>
          </cell>
          <cell r="B132" t="str">
            <v>130</v>
          </cell>
          <cell r="C132">
            <v>89884060</v>
          </cell>
          <cell r="D132">
            <v>0</v>
          </cell>
          <cell r="E132">
            <v>565121</v>
          </cell>
          <cell r="F132">
            <v>73100</v>
          </cell>
          <cell r="G132">
            <v>2458203</v>
          </cell>
          <cell r="H132">
            <v>92980484</v>
          </cell>
          <cell r="I132">
            <v>0.95</v>
          </cell>
          <cell r="J132">
            <v>0</v>
          </cell>
          <cell r="K132">
            <v>0.98</v>
          </cell>
          <cell r="L132">
            <v>0.95</v>
          </cell>
          <cell r="M132">
            <v>1</v>
          </cell>
          <cell r="N132">
            <v>0.95</v>
          </cell>
          <cell r="O132">
            <v>94614800</v>
          </cell>
          <cell r="P132">
            <v>0</v>
          </cell>
          <cell r="Q132">
            <v>577600</v>
          </cell>
          <cell r="R132">
            <v>76900</v>
          </cell>
          <cell r="S132">
            <v>2458200</v>
          </cell>
          <cell r="T132">
            <v>97727500</v>
          </cell>
          <cell r="U132">
            <v>2.3400000000000001E-2</v>
          </cell>
          <cell r="V132">
            <v>2286800</v>
          </cell>
          <cell r="W132">
            <v>100014300</v>
          </cell>
          <cell r="X132">
            <v>0</v>
          </cell>
          <cell r="Y132">
            <v>100014300</v>
          </cell>
        </row>
        <row r="133">
          <cell r="A133" t="str">
            <v>HINGHAM</v>
          </cell>
          <cell r="B133" t="str">
            <v>131</v>
          </cell>
          <cell r="C133">
            <v>5001557821</v>
          </cell>
          <cell r="D133">
            <v>0</v>
          </cell>
          <cell r="E133">
            <v>463240322</v>
          </cell>
          <cell r="F133">
            <v>191314157</v>
          </cell>
          <cell r="G133">
            <v>69240920</v>
          </cell>
          <cell r="H133">
            <v>5725353220</v>
          </cell>
          <cell r="I133">
            <v>0.95</v>
          </cell>
          <cell r="J133">
            <v>0</v>
          </cell>
          <cell r="K133">
            <v>0.95</v>
          </cell>
          <cell r="L133">
            <v>0.95</v>
          </cell>
          <cell r="M133">
            <v>1</v>
          </cell>
          <cell r="N133">
            <v>0.95</v>
          </cell>
          <cell r="O133">
            <v>5264797700</v>
          </cell>
          <cell r="P133">
            <v>0</v>
          </cell>
          <cell r="Q133">
            <v>487566500</v>
          </cell>
          <cell r="R133">
            <v>201383300</v>
          </cell>
          <cell r="S133">
            <v>69240900</v>
          </cell>
          <cell r="T133">
            <v>6022988400</v>
          </cell>
          <cell r="U133">
            <v>2.7799999999999998E-2</v>
          </cell>
          <cell r="V133">
            <v>167439100</v>
          </cell>
          <cell r="W133">
            <v>6190427500</v>
          </cell>
          <cell r="X133">
            <v>0</v>
          </cell>
          <cell r="Y133">
            <v>6190427500</v>
          </cell>
        </row>
        <row r="134">
          <cell r="A134" t="str">
            <v>HINSDALE</v>
          </cell>
          <cell r="B134" t="str">
            <v>132</v>
          </cell>
          <cell r="C134">
            <v>224849185</v>
          </cell>
          <cell r="D134">
            <v>0</v>
          </cell>
          <cell r="E134">
            <v>15783116</v>
          </cell>
          <cell r="F134">
            <v>1883695</v>
          </cell>
          <cell r="G134">
            <v>10540767</v>
          </cell>
          <cell r="H134">
            <v>253056763</v>
          </cell>
          <cell r="I134">
            <v>0.94</v>
          </cell>
          <cell r="J134">
            <v>0</v>
          </cell>
          <cell r="K134">
            <v>0.94</v>
          </cell>
          <cell r="L134">
            <v>0.94</v>
          </cell>
          <cell r="M134">
            <v>1</v>
          </cell>
          <cell r="N134">
            <v>0.94</v>
          </cell>
          <cell r="O134">
            <v>239201300</v>
          </cell>
          <cell r="P134">
            <v>0</v>
          </cell>
          <cell r="Q134">
            <v>16764500</v>
          </cell>
          <cell r="R134">
            <v>2003900</v>
          </cell>
          <cell r="S134">
            <v>10540800</v>
          </cell>
          <cell r="T134">
            <v>268510500</v>
          </cell>
          <cell r="U134">
            <v>3.1E-2</v>
          </cell>
          <cell r="V134">
            <v>8323800</v>
          </cell>
          <cell r="W134">
            <v>276834300</v>
          </cell>
          <cell r="X134">
            <v>0</v>
          </cell>
          <cell r="Y134">
            <v>276834300</v>
          </cell>
        </row>
        <row r="135">
          <cell r="A135" t="str">
            <v>HOLBROOK</v>
          </cell>
          <cell r="B135" t="str">
            <v>133</v>
          </cell>
          <cell r="C135">
            <v>1098499387</v>
          </cell>
          <cell r="D135">
            <v>0</v>
          </cell>
          <cell r="E135">
            <v>82114313</v>
          </cell>
          <cell r="F135">
            <v>59249600</v>
          </cell>
          <cell r="G135">
            <v>22011316</v>
          </cell>
          <cell r="H135">
            <v>1261874616</v>
          </cell>
          <cell r="I135">
            <v>0.92</v>
          </cell>
          <cell r="J135">
            <v>0</v>
          </cell>
          <cell r="K135">
            <v>0.92</v>
          </cell>
          <cell r="L135">
            <v>0.92</v>
          </cell>
          <cell r="M135">
            <v>1</v>
          </cell>
          <cell r="N135">
            <v>0.92</v>
          </cell>
          <cell r="O135">
            <v>1194021100</v>
          </cell>
          <cell r="P135">
            <v>0</v>
          </cell>
          <cell r="Q135">
            <v>89254700</v>
          </cell>
          <cell r="R135">
            <v>64401700</v>
          </cell>
          <cell r="S135">
            <v>22011300</v>
          </cell>
          <cell r="T135">
            <v>1369688800</v>
          </cell>
          <cell r="U135">
            <v>1.29E-2</v>
          </cell>
          <cell r="V135">
            <v>17669000</v>
          </cell>
          <cell r="W135">
            <v>1387357800</v>
          </cell>
          <cell r="X135">
            <v>0</v>
          </cell>
          <cell r="Y135">
            <v>1387357800</v>
          </cell>
        </row>
        <row r="136">
          <cell r="A136" t="str">
            <v>HOLDEN</v>
          </cell>
          <cell r="B136" t="str">
            <v>134</v>
          </cell>
          <cell r="C136">
            <v>1902254550</v>
          </cell>
          <cell r="D136">
            <v>415500</v>
          </cell>
          <cell r="E136">
            <v>65441850</v>
          </cell>
          <cell r="F136">
            <v>27496300</v>
          </cell>
          <cell r="G136">
            <v>24235200</v>
          </cell>
          <cell r="H136">
            <v>2019843400</v>
          </cell>
          <cell r="I136">
            <v>0.91</v>
          </cell>
          <cell r="J136">
            <v>0.91</v>
          </cell>
          <cell r="K136">
            <v>0.91</v>
          </cell>
          <cell r="L136">
            <v>0.91</v>
          </cell>
          <cell r="M136">
            <v>1</v>
          </cell>
          <cell r="N136">
            <v>0.91</v>
          </cell>
          <cell r="O136">
            <v>2090389600</v>
          </cell>
          <cell r="P136">
            <v>456600</v>
          </cell>
          <cell r="Q136">
            <v>71811600</v>
          </cell>
          <cell r="R136">
            <v>30215700</v>
          </cell>
          <cell r="S136">
            <v>24235200</v>
          </cell>
          <cell r="T136">
            <v>2217108700</v>
          </cell>
          <cell r="U136">
            <v>2.5700000000000001E-2</v>
          </cell>
          <cell r="V136">
            <v>56979700</v>
          </cell>
          <cell r="W136">
            <v>2274088400</v>
          </cell>
          <cell r="X136">
            <v>3925900</v>
          </cell>
          <cell r="Y136">
            <v>2278014300</v>
          </cell>
        </row>
        <row r="137">
          <cell r="A137" t="str">
            <v>HOLLAND</v>
          </cell>
          <cell r="B137" t="str">
            <v>135</v>
          </cell>
          <cell r="C137">
            <v>353677326</v>
          </cell>
          <cell r="D137">
            <v>0</v>
          </cell>
          <cell r="E137">
            <v>6348774</v>
          </cell>
          <cell r="F137">
            <v>756500</v>
          </cell>
          <cell r="G137">
            <v>5982321</v>
          </cell>
          <cell r="H137">
            <v>366764921</v>
          </cell>
          <cell r="I137">
            <v>0.97</v>
          </cell>
          <cell r="J137">
            <v>0</v>
          </cell>
          <cell r="K137">
            <v>0.97</v>
          </cell>
          <cell r="L137">
            <v>0.97</v>
          </cell>
          <cell r="M137">
            <v>1</v>
          </cell>
          <cell r="N137">
            <v>0.97</v>
          </cell>
          <cell r="O137">
            <v>364615800</v>
          </cell>
          <cell r="P137">
            <v>0</v>
          </cell>
          <cell r="Q137">
            <v>6536800</v>
          </cell>
          <cell r="R137">
            <v>779900</v>
          </cell>
          <cell r="S137">
            <v>5982300</v>
          </cell>
          <cell r="T137">
            <v>377914800</v>
          </cell>
          <cell r="U137">
            <v>2.9899999999999999E-2</v>
          </cell>
          <cell r="V137">
            <v>11299700</v>
          </cell>
          <cell r="W137">
            <v>389214500</v>
          </cell>
          <cell r="X137">
            <v>0</v>
          </cell>
          <cell r="Y137">
            <v>389214500</v>
          </cell>
        </row>
        <row r="138">
          <cell r="A138" t="str">
            <v>HOLLISTON</v>
          </cell>
          <cell r="B138" t="str">
            <v>136</v>
          </cell>
          <cell r="C138">
            <v>1908100520</v>
          </cell>
          <cell r="D138">
            <v>0</v>
          </cell>
          <cell r="E138">
            <v>60306551</v>
          </cell>
          <cell r="F138">
            <v>119011200</v>
          </cell>
          <cell r="G138">
            <v>32952328</v>
          </cell>
          <cell r="H138">
            <v>2120370599</v>
          </cell>
          <cell r="I138">
            <v>0.96</v>
          </cell>
          <cell r="J138">
            <v>0</v>
          </cell>
          <cell r="K138">
            <v>0.96</v>
          </cell>
          <cell r="L138">
            <v>0.96</v>
          </cell>
          <cell r="M138">
            <v>1</v>
          </cell>
          <cell r="N138">
            <v>0.96</v>
          </cell>
          <cell r="O138">
            <v>1987604700</v>
          </cell>
          <cell r="P138">
            <v>0</v>
          </cell>
          <cell r="Q138">
            <v>62807200</v>
          </cell>
          <cell r="R138">
            <v>123970000</v>
          </cell>
          <cell r="S138">
            <v>32952300</v>
          </cell>
          <cell r="T138">
            <v>2207334200</v>
          </cell>
          <cell r="U138">
            <v>1.66E-2</v>
          </cell>
          <cell r="V138">
            <v>36641700</v>
          </cell>
          <cell r="W138">
            <v>2243975900</v>
          </cell>
          <cell r="X138">
            <v>0</v>
          </cell>
          <cell r="Y138">
            <v>2243975900</v>
          </cell>
        </row>
        <row r="139">
          <cell r="A139" t="str">
            <v>HOLYOKE</v>
          </cell>
          <cell r="B139" t="str">
            <v>137</v>
          </cell>
          <cell r="C139">
            <v>1582406340</v>
          </cell>
          <cell r="D139">
            <v>0</v>
          </cell>
          <cell r="E139">
            <v>468723220</v>
          </cell>
          <cell r="F139">
            <v>111165570</v>
          </cell>
          <cell r="G139">
            <v>36071970</v>
          </cell>
          <cell r="H139">
            <v>2198367100</v>
          </cell>
          <cell r="I139">
            <v>0.93</v>
          </cell>
          <cell r="J139">
            <v>0</v>
          </cell>
          <cell r="K139">
            <v>0.98</v>
          </cell>
          <cell r="L139">
            <v>0.98</v>
          </cell>
          <cell r="M139">
            <v>1</v>
          </cell>
          <cell r="N139">
            <v>0.94</v>
          </cell>
          <cell r="O139">
            <v>1701512200</v>
          </cell>
          <cell r="P139">
            <v>0</v>
          </cell>
          <cell r="Q139">
            <v>478252200</v>
          </cell>
          <cell r="R139">
            <v>112927700</v>
          </cell>
          <cell r="S139">
            <v>36072000</v>
          </cell>
          <cell r="T139">
            <v>2328764100</v>
          </cell>
          <cell r="U139">
            <v>1.3899999999999999E-2</v>
          </cell>
          <cell r="V139">
            <v>32369800</v>
          </cell>
          <cell r="W139">
            <v>2361133900</v>
          </cell>
          <cell r="X139">
            <v>0</v>
          </cell>
          <cell r="Y139">
            <v>2361133900</v>
          </cell>
        </row>
        <row r="140">
          <cell r="A140" t="str">
            <v>HOPEDALE</v>
          </cell>
          <cell r="B140" t="str">
            <v>138</v>
          </cell>
          <cell r="C140">
            <v>686945837</v>
          </cell>
          <cell r="D140">
            <v>0</v>
          </cell>
          <cell r="E140">
            <v>36061574</v>
          </cell>
          <cell r="F140">
            <v>29268660</v>
          </cell>
          <cell r="G140">
            <v>9198550</v>
          </cell>
          <cell r="H140">
            <v>761474621</v>
          </cell>
          <cell r="I140">
            <v>0.96</v>
          </cell>
          <cell r="J140">
            <v>0</v>
          </cell>
          <cell r="K140">
            <v>0.96</v>
          </cell>
          <cell r="L140">
            <v>0.96</v>
          </cell>
          <cell r="M140">
            <v>1</v>
          </cell>
          <cell r="N140">
            <v>0.96</v>
          </cell>
          <cell r="O140">
            <v>715568600</v>
          </cell>
          <cell r="P140">
            <v>0</v>
          </cell>
          <cell r="Q140">
            <v>37554900</v>
          </cell>
          <cell r="R140">
            <v>30488200</v>
          </cell>
          <cell r="S140">
            <v>9198600</v>
          </cell>
          <cell r="T140">
            <v>792810300</v>
          </cell>
          <cell r="U140">
            <v>1.35E-2</v>
          </cell>
          <cell r="V140">
            <v>10702900</v>
          </cell>
          <cell r="W140">
            <v>803513200</v>
          </cell>
          <cell r="X140">
            <v>0</v>
          </cell>
          <cell r="Y140">
            <v>803513200</v>
          </cell>
        </row>
        <row r="141">
          <cell r="A141" t="str">
            <v>HOPKINTON</v>
          </cell>
          <cell r="B141" t="str">
            <v>139</v>
          </cell>
          <cell r="C141">
            <v>2481518475</v>
          </cell>
          <cell r="D141">
            <v>424300</v>
          </cell>
          <cell r="E141">
            <v>85205078</v>
          </cell>
          <cell r="F141">
            <v>305882375</v>
          </cell>
          <cell r="G141">
            <v>70071960</v>
          </cell>
          <cell r="H141">
            <v>2943102188</v>
          </cell>
          <cell r="I141">
            <v>0.91</v>
          </cell>
          <cell r="J141">
            <v>0.91</v>
          </cell>
          <cell r="K141">
            <v>0.94</v>
          </cell>
          <cell r="L141">
            <v>0.94</v>
          </cell>
          <cell r="M141">
            <v>1</v>
          </cell>
          <cell r="N141">
            <v>0.92</v>
          </cell>
          <cell r="O141">
            <v>2726943400</v>
          </cell>
          <cell r="P141">
            <v>466300</v>
          </cell>
          <cell r="Q141">
            <v>90424600</v>
          </cell>
          <cell r="R141">
            <v>325406800</v>
          </cell>
          <cell r="S141">
            <v>70072000</v>
          </cell>
          <cell r="T141">
            <v>3213313100</v>
          </cell>
          <cell r="U141">
            <v>2.4199999999999999E-2</v>
          </cell>
          <cell r="V141">
            <v>77762200</v>
          </cell>
          <cell r="W141">
            <v>3291075300</v>
          </cell>
          <cell r="X141">
            <v>0</v>
          </cell>
          <cell r="Y141">
            <v>3291075300</v>
          </cell>
        </row>
        <row r="142">
          <cell r="A142" t="str">
            <v>HUBBARDSTON</v>
          </cell>
          <cell r="B142" t="str">
            <v>140</v>
          </cell>
          <cell r="C142">
            <v>487446109</v>
          </cell>
          <cell r="D142">
            <v>0</v>
          </cell>
          <cell r="E142">
            <v>14932842</v>
          </cell>
          <cell r="F142">
            <v>6205700</v>
          </cell>
          <cell r="G142">
            <v>7516113</v>
          </cell>
          <cell r="H142">
            <v>516100764</v>
          </cell>
          <cell r="I142">
            <v>0.98</v>
          </cell>
          <cell r="J142">
            <v>0</v>
          </cell>
          <cell r="K142">
            <v>0.98</v>
          </cell>
          <cell r="L142">
            <v>0.98</v>
          </cell>
          <cell r="M142">
            <v>1</v>
          </cell>
          <cell r="N142">
            <v>0.98</v>
          </cell>
          <cell r="O142">
            <v>497394000</v>
          </cell>
          <cell r="P142">
            <v>0</v>
          </cell>
          <cell r="Q142">
            <v>15202000</v>
          </cell>
          <cell r="R142">
            <v>6332300</v>
          </cell>
          <cell r="S142">
            <v>7516100</v>
          </cell>
          <cell r="T142">
            <v>526444400</v>
          </cell>
          <cell r="U142">
            <v>3.9300000000000002E-2</v>
          </cell>
          <cell r="V142">
            <v>20689300</v>
          </cell>
          <cell r="W142">
            <v>547133700</v>
          </cell>
          <cell r="X142">
            <v>0</v>
          </cell>
          <cell r="Y142">
            <v>547133700</v>
          </cell>
        </row>
        <row r="143">
          <cell r="A143" t="str">
            <v>HUDSON</v>
          </cell>
          <cell r="B143" t="str">
            <v>141</v>
          </cell>
          <cell r="C143">
            <v>2143939530</v>
          </cell>
          <cell r="D143">
            <v>0</v>
          </cell>
          <cell r="E143">
            <v>170733170</v>
          </cell>
          <cell r="F143">
            <v>234642800</v>
          </cell>
          <cell r="G143">
            <v>29658000</v>
          </cell>
          <cell r="H143">
            <v>2578973500</v>
          </cell>
          <cell r="I143">
            <v>0.95</v>
          </cell>
          <cell r="J143">
            <v>0</v>
          </cell>
          <cell r="K143">
            <v>0.96</v>
          </cell>
          <cell r="L143">
            <v>0.96</v>
          </cell>
          <cell r="M143">
            <v>1</v>
          </cell>
          <cell r="N143">
            <v>0.95</v>
          </cell>
          <cell r="O143">
            <v>2256778500</v>
          </cell>
          <cell r="P143">
            <v>0</v>
          </cell>
          <cell r="Q143">
            <v>177788500</v>
          </cell>
          <cell r="R143">
            <v>244419600</v>
          </cell>
          <cell r="S143">
            <v>29658000</v>
          </cell>
          <cell r="T143">
            <v>2708644600</v>
          </cell>
          <cell r="U143">
            <v>2.7799999999999998E-2</v>
          </cell>
          <cell r="V143">
            <v>75300300</v>
          </cell>
          <cell r="W143">
            <v>2783944900</v>
          </cell>
          <cell r="X143">
            <v>0</v>
          </cell>
          <cell r="Y143">
            <v>2783944900</v>
          </cell>
        </row>
        <row r="144">
          <cell r="A144" t="str">
            <v>HULL</v>
          </cell>
          <cell r="B144" t="str">
            <v>142</v>
          </cell>
          <cell r="C144">
            <v>2060501009</v>
          </cell>
          <cell r="D144">
            <v>0</v>
          </cell>
          <cell r="E144">
            <v>59040691</v>
          </cell>
          <cell r="F144">
            <v>0</v>
          </cell>
          <cell r="G144">
            <v>19365170</v>
          </cell>
          <cell r="H144">
            <v>2138906870</v>
          </cell>
          <cell r="I144">
            <v>0.95</v>
          </cell>
          <cell r="J144">
            <v>0</v>
          </cell>
          <cell r="K144">
            <v>0.95</v>
          </cell>
          <cell r="L144">
            <v>0</v>
          </cell>
          <cell r="M144">
            <v>1</v>
          </cell>
          <cell r="N144">
            <v>0.95</v>
          </cell>
          <cell r="O144">
            <v>2168948400</v>
          </cell>
          <cell r="P144">
            <v>0</v>
          </cell>
          <cell r="Q144">
            <v>62148100</v>
          </cell>
          <cell r="R144">
            <v>0</v>
          </cell>
          <cell r="S144">
            <v>19365200</v>
          </cell>
          <cell r="T144">
            <v>2250461700</v>
          </cell>
          <cell r="U144">
            <v>1.55E-2</v>
          </cell>
          <cell r="V144">
            <v>34882200</v>
          </cell>
          <cell r="W144">
            <v>2285343900</v>
          </cell>
          <cell r="X144">
            <v>0</v>
          </cell>
          <cell r="Y144">
            <v>2285343900</v>
          </cell>
        </row>
        <row r="145">
          <cell r="A145" t="str">
            <v>HUNTINGTON</v>
          </cell>
          <cell r="B145" t="str">
            <v>143</v>
          </cell>
          <cell r="C145">
            <v>186518569</v>
          </cell>
          <cell r="D145">
            <v>0</v>
          </cell>
          <cell r="E145">
            <v>5273148</v>
          </cell>
          <cell r="F145">
            <v>1658300</v>
          </cell>
          <cell r="G145">
            <v>3226453</v>
          </cell>
          <cell r="H145">
            <v>196676470</v>
          </cell>
          <cell r="I145">
            <v>0.99</v>
          </cell>
          <cell r="J145">
            <v>0</v>
          </cell>
          <cell r="K145">
            <v>0.99</v>
          </cell>
          <cell r="L145">
            <v>0.99</v>
          </cell>
          <cell r="M145">
            <v>1</v>
          </cell>
          <cell r="N145">
            <v>0.99</v>
          </cell>
          <cell r="O145">
            <v>188402600</v>
          </cell>
          <cell r="P145">
            <v>0</v>
          </cell>
          <cell r="Q145">
            <v>5317400</v>
          </cell>
          <cell r="R145">
            <v>1675100</v>
          </cell>
          <cell r="S145">
            <v>3226500</v>
          </cell>
          <cell r="T145">
            <v>198621600</v>
          </cell>
          <cell r="U145">
            <v>2.0899999999999998E-2</v>
          </cell>
          <cell r="V145">
            <v>4151200</v>
          </cell>
          <cell r="W145">
            <v>202772800</v>
          </cell>
          <cell r="X145">
            <v>0</v>
          </cell>
          <cell r="Y145">
            <v>202772800</v>
          </cell>
        </row>
        <row r="146">
          <cell r="A146" t="str">
            <v>IPSWICH</v>
          </cell>
          <cell r="B146" t="str">
            <v>144</v>
          </cell>
          <cell r="C146">
            <v>2419300373</v>
          </cell>
          <cell r="D146">
            <v>0</v>
          </cell>
          <cell r="E146">
            <v>121632250</v>
          </cell>
          <cell r="F146">
            <v>135307030</v>
          </cell>
          <cell r="G146">
            <v>17929530</v>
          </cell>
          <cell r="H146">
            <v>2694169183</v>
          </cell>
          <cell r="I146">
            <v>0.95</v>
          </cell>
          <cell r="J146">
            <v>0</v>
          </cell>
          <cell r="K146">
            <v>0.95</v>
          </cell>
          <cell r="L146">
            <v>0.95</v>
          </cell>
          <cell r="M146">
            <v>1</v>
          </cell>
          <cell r="N146">
            <v>0.95</v>
          </cell>
          <cell r="O146">
            <v>2546632000</v>
          </cell>
          <cell r="P146">
            <v>0</v>
          </cell>
          <cell r="Q146">
            <v>127825800</v>
          </cell>
          <cell r="R146">
            <v>142428500</v>
          </cell>
          <cell r="S146">
            <v>17929500</v>
          </cell>
          <cell r="T146">
            <v>2834815800</v>
          </cell>
          <cell r="U146">
            <v>2.24E-2</v>
          </cell>
          <cell r="V146">
            <v>63499900</v>
          </cell>
          <cell r="W146">
            <v>2898315700</v>
          </cell>
          <cell r="X146">
            <v>0</v>
          </cell>
          <cell r="Y146">
            <v>2898315700</v>
          </cell>
        </row>
        <row r="147">
          <cell r="A147" t="str">
            <v>KINGSTON</v>
          </cell>
          <cell r="B147" t="str">
            <v>145</v>
          </cell>
          <cell r="C147">
            <v>1643718046</v>
          </cell>
          <cell r="D147">
            <v>0</v>
          </cell>
          <cell r="E147">
            <v>259346154</v>
          </cell>
          <cell r="F147">
            <v>14665400</v>
          </cell>
          <cell r="G147">
            <v>35076767</v>
          </cell>
          <cell r="H147">
            <v>1952806367</v>
          </cell>
          <cell r="I147">
            <v>0.93</v>
          </cell>
          <cell r="J147">
            <v>0</v>
          </cell>
          <cell r="K147">
            <v>0.91</v>
          </cell>
          <cell r="L147">
            <v>0.91</v>
          </cell>
          <cell r="M147">
            <v>1</v>
          </cell>
          <cell r="N147">
            <v>0.93</v>
          </cell>
          <cell r="O147">
            <v>1767438800</v>
          </cell>
          <cell r="P147">
            <v>0</v>
          </cell>
          <cell r="Q147">
            <v>284776500</v>
          </cell>
          <cell r="R147">
            <v>16115800</v>
          </cell>
          <cell r="S147">
            <v>35076800</v>
          </cell>
          <cell r="T147">
            <v>2103407900</v>
          </cell>
          <cell r="U147">
            <v>9.1000000000000004E-3</v>
          </cell>
          <cell r="V147">
            <v>19141000</v>
          </cell>
          <cell r="W147">
            <v>2122548900</v>
          </cell>
          <cell r="X147">
            <v>0</v>
          </cell>
          <cell r="Y147">
            <v>2122548900</v>
          </cell>
        </row>
        <row r="148">
          <cell r="A148" t="str">
            <v>LAKEVILLE</v>
          </cell>
          <cell r="B148" t="str">
            <v>146</v>
          </cell>
          <cell r="C148">
            <v>1450163000</v>
          </cell>
          <cell r="D148">
            <v>0</v>
          </cell>
          <cell r="E148">
            <v>124269820</v>
          </cell>
          <cell r="F148">
            <v>82921700</v>
          </cell>
          <cell r="G148">
            <v>19905681</v>
          </cell>
          <cell r="H148">
            <v>1677260201</v>
          </cell>
          <cell r="I148">
            <v>0.96</v>
          </cell>
          <cell r="J148">
            <v>0</v>
          </cell>
          <cell r="K148">
            <v>0.97</v>
          </cell>
          <cell r="L148">
            <v>0.97</v>
          </cell>
          <cell r="M148">
            <v>1</v>
          </cell>
          <cell r="N148">
            <v>0.96</v>
          </cell>
          <cell r="O148">
            <v>1510586500</v>
          </cell>
          <cell r="P148">
            <v>0</v>
          </cell>
          <cell r="Q148">
            <v>127977400</v>
          </cell>
          <cell r="R148">
            <v>85486300</v>
          </cell>
          <cell r="S148">
            <v>19905700</v>
          </cell>
          <cell r="T148">
            <v>1743955900</v>
          </cell>
          <cell r="U148">
            <v>1.9E-2</v>
          </cell>
          <cell r="V148">
            <v>33135200</v>
          </cell>
          <cell r="W148">
            <v>1777091100</v>
          </cell>
          <cell r="X148">
            <v>0</v>
          </cell>
          <cell r="Y148">
            <v>1777091100</v>
          </cell>
        </row>
        <row r="149">
          <cell r="A149" t="str">
            <v>LANCASTER</v>
          </cell>
          <cell r="B149" t="str">
            <v>147</v>
          </cell>
          <cell r="C149">
            <v>795728702</v>
          </cell>
          <cell r="D149">
            <v>0</v>
          </cell>
          <cell r="E149">
            <v>50911318</v>
          </cell>
          <cell r="F149">
            <v>26385200</v>
          </cell>
          <cell r="G149">
            <v>15880520</v>
          </cell>
          <cell r="H149">
            <v>888905740</v>
          </cell>
          <cell r="I149">
            <v>0.94</v>
          </cell>
          <cell r="J149">
            <v>0</v>
          </cell>
          <cell r="K149">
            <v>0.94</v>
          </cell>
          <cell r="L149">
            <v>0.94</v>
          </cell>
          <cell r="M149">
            <v>1</v>
          </cell>
          <cell r="N149">
            <v>0.94</v>
          </cell>
          <cell r="O149">
            <v>846519900</v>
          </cell>
          <cell r="P149">
            <v>0</v>
          </cell>
          <cell r="Q149">
            <v>53993300</v>
          </cell>
          <cell r="R149">
            <v>28069400</v>
          </cell>
          <cell r="S149">
            <v>15880500</v>
          </cell>
          <cell r="T149">
            <v>944463100</v>
          </cell>
          <cell r="U149">
            <v>2.9899999999999999E-2</v>
          </cell>
          <cell r="V149">
            <v>28239400</v>
          </cell>
          <cell r="W149">
            <v>972702500</v>
          </cell>
          <cell r="X149">
            <v>0</v>
          </cell>
          <cell r="Y149">
            <v>972702500</v>
          </cell>
        </row>
        <row r="150">
          <cell r="A150" t="str">
            <v>LANESBOROUGH</v>
          </cell>
          <cell r="B150" t="str">
            <v>148</v>
          </cell>
          <cell r="C150">
            <v>333766587</v>
          </cell>
          <cell r="D150">
            <v>0</v>
          </cell>
          <cell r="E150">
            <v>85943642</v>
          </cell>
          <cell r="F150">
            <v>4677950</v>
          </cell>
          <cell r="G150">
            <v>10051900</v>
          </cell>
          <cell r="H150">
            <v>434440079</v>
          </cell>
          <cell r="I150">
            <v>0.98</v>
          </cell>
          <cell r="J150">
            <v>0</v>
          </cell>
          <cell r="K150">
            <v>0.98</v>
          </cell>
          <cell r="L150">
            <v>0.98</v>
          </cell>
          <cell r="M150">
            <v>1</v>
          </cell>
          <cell r="N150">
            <v>0.98</v>
          </cell>
          <cell r="O150">
            <v>340578200</v>
          </cell>
          <cell r="P150">
            <v>0</v>
          </cell>
          <cell r="Q150">
            <v>87660400</v>
          </cell>
          <cell r="R150">
            <v>4773400</v>
          </cell>
          <cell r="S150">
            <v>10051900</v>
          </cell>
          <cell r="T150">
            <v>443063900</v>
          </cell>
          <cell r="U150">
            <v>2.2499999999999999E-2</v>
          </cell>
          <cell r="V150">
            <v>9968900</v>
          </cell>
          <cell r="W150">
            <v>453032800</v>
          </cell>
          <cell r="X150">
            <v>0</v>
          </cell>
          <cell r="Y150">
            <v>453032800</v>
          </cell>
        </row>
        <row r="151">
          <cell r="A151" t="str">
            <v>LAWRENCE</v>
          </cell>
          <cell r="B151" t="str">
            <v>149</v>
          </cell>
          <cell r="C151">
            <v>3054331722</v>
          </cell>
          <cell r="D151">
            <v>0</v>
          </cell>
          <cell r="E151">
            <v>296824878</v>
          </cell>
          <cell r="F151">
            <v>185317600</v>
          </cell>
          <cell r="G151">
            <v>116703220</v>
          </cell>
          <cell r="H151">
            <v>3653177420</v>
          </cell>
          <cell r="I151">
            <v>0.92</v>
          </cell>
          <cell r="J151">
            <v>0</v>
          </cell>
          <cell r="K151">
            <v>0.81</v>
          </cell>
          <cell r="L151">
            <v>0.82</v>
          </cell>
          <cell r="M151">
            <v>1</v>
          </cell>
          <cell r="N151">
            <v>0.91</v>
          </cell>
          <cell r="O151">
            <v>3319925800</v>
          </cell>
          <cell r="P151">
            <v>0</v>
          </cell>
          <cell r="Q151">
            <v>366438100</v>
          </cell>
          <cell r="R151">
            <v>227377600</v>
          </cell>
          <cell r="S151">
            <v>116703200</v>
          </cell>
          <cell r="T151">
            <v>4030444700</v>
          </cell>
          <cell r="U151">
            <v>1.6400000000000001E-2</v>
          </cell>
          <cell r="V151">
            <v>66099300</v>
          </cell>
          <cell r="W151">
            <v>4096544000</v>
          </cell>
          <cell r="X151">
            <v>71756000</v>
          </cell>
          <cell r="Y151">
            <v>4168300000</v>
          </cell>
        </row>
        <row r="152">
          <cell r="A152" t="str">
            <v>LEE</v>
          </cell>
          <cell r="B152" t="str">
            <v>150</v>
          </cell>
          <cell r="C152">
            <v>614486970</v>
          </cell>
          <cell r="D152">
            <v>0</v>
          </cell>
          <cell r="E152">
            <v>157392292</v>
          </cell>
          <cell r="F152">
            <v>53096115</v>
          </cell>
          <cell r="G152">
            <v>41524830</v>
          </cell>
          <cell r="H152">
            <v>866500207</v>
          </cell>
          <cell r="I152">
            <v>0.95</v>
          </cell>
          <cell r="J152">
            <v>0</v>
          </cell>
          <cell r="K152">
            <v>0.95</v>
          </cell>
          <cell r="L152">
            <v>0.95</v>
          </cell>
          <cell r="M152">
            <v>1</v>
          </cell>
          <cell r="N152">
            <v>0.95</v>
          </cell>
          <cell r="O152">
            <v>646828400</v>
          </cell>
          <cell r="P152">
            <v>0</v>
          </cell>
          <cell r="Q152">
            <v>165629900</v>
          </cell>
          <cell r="R152">
            <v>55873700</v>
          </cell>
          <cell r="S152">
            <v>41524800</v>
          </cell>
          <cell r="T152">
            <v>909856800</v>
          </cell>
          <cell r="U152">
            <v>3.2000000000000001E-2</v>
          </cell>
          <cell r="V152">
            <v>29115400</v>
          </cell>
          <cell r="W152">
            <v>938972200</v>
          </cell>
          <cell r="X152">
            <v>1310000</v>
          </cell>
          <cell r="Y152">
            <v>940282200</v>
          </cell>
        </row>
        <row r="153">
          <cell r="A153" t="str">
            <v>LEICESTER</v>
          </cell>
          <cell r="B153" t="str">
            <v>151</v>
          </cell>
          <cell r="C153">
            <v>1032200146</v>
          </cell>
          <cell r="D153">
            <v>0</v>
          </cell>
          <cell r="E153">
            <v>57856013</v>
          </cell>
          <cell r="F153">
            <v>21066522</v>
          </cell>
          <cell r="G153">
            <v>13669800</v>
          </cell>
          <cell r="H153">
            <v>1124792481</v>
          </cell>
          <cell r="I153">
            <v>1</v>
          </cell>
          <cell r="J153">
            <v>0</v>
          </cell>
          <cell r="K153">
            <v>1</v>
          </cell>
          <cell r="L153">
            <v>1</v>
          </cell>
          <cell r="M153">
            <v>1</v>
          </cell>
          <cell r="N153">
            <v>1</v>
          </cell>
          <cell r="O153">
            <v>1032200100</v>
          </cell>
          <cell r="P153">
            <v>0</v>
          </cell>
          <cell r="Q153">
            <v>57856000</v>
          </cell>
          <cell r="R153">
            <v>21066500</v>
          </cell>
          <cell r="S153">
            <v>13669800</v>
          </cell>
          <cell r="T153">
            <v>1124792400</v>
          </cell>
          <cell r="U153">
            <v>2.81E-2</v>
          </cell>
          <cell r="V153">
            <v>31606700</v>
          </cell>
          <cell r="W153">
            <v>1156399100</v>
          </cell>
          <cell r="X153">
            <v>0</v>
          </cell>
          <cell r="Y153">
            <v>1156399100</v>
          </cell>
        </row>
        <row r="154">
          <cell r="A154" t="str">
            <v>LENOX</v>
          </cell>
          <cell r="B154" t="str">
            <v>152</v>
          </cell>
          <cell r="C154">
            <v>1012273701</v>
          </cell>
          <cell r="D154">
            <v>0</v>
          </cell>
          <cell r="E154">
            <v>170503689</v>
          </cell>
          <cell r="F154">
            <v>8031400</v>
          </cell>
          <cell r="G154">
            <v>27397450</v>
          </cell>
          <cell r="H154">
            <v>1218206240</v>
          </cell>
          <cell r="I154">
            <v>0.93</v>
          </cell>
          <cell r="J154">
            <v>0</v>
          </cell>
          <cell r="K154">
            <v>0.95</v>
          </cell>
          <cell r="L154">
            <v>0.95</v>
          </cell>
          <cell r="M154">
            <v>1</v>
          </cell>
          <cell r="N154">
            <v>0.93</v>
          </cell>
          <cell r="O154">
            <v>1088466300</v>
          </cell>
          <cell r="P154">
            <v>0</v>
          </cell>
          <cell r="Q154">
            <v>179441200</v>
          </cell>
          <cell r="R154">
            <v>8454100</v>
          </cell>
          <cell r="S154">
            <v>27397500</v>
          </cell>
          <cell r="T154">
            <v>1303759100</v>
          </cell>
          <cell r="U154">
            <v>3.15E-2</v>
          </cell>
          <cell r="V154">
            <v>41068400</v>
          </cell>
          <cell r="W154">
            <v>1344827500</v>
          </cell>
          <cell r="X154">
            <v>0</v>
          </cell>
          <cell r="Y154">
            <v>1344827500</v>
          </cell>
        </row>
        <row r="155">
          <cell r="A155" t="str">
            <v>LEOMINSTER</v>
          </cell>
          <cell r="B155" t="str">
            <v>153</v>
          </cell>
          <cell r="C155">
            <v>3177300575</v>
          </cell>
          <cell r="D155">
            <v>726600</v>
          </cell>
          <cell r="E155">
            <v>445949975</v>
          </cell>
          <cell r="F155">
            <v>240948150</v>
          </cell>
          <cell r="G155">
            <v>78951700</v>
          </cell>
          <cell r="H155">
            <v>3943877000</v>
          </cell>
          <cell r="I155">
            <v>0.93</v>
          </cell>
          <cell r="J155">
            <v>0.93</v>
          </cell>
          <cell r="K155">
            <v>0.92</v>
          </cell>
          <cell r="L155">
            <v>0.92</v>
          </cell>
          <cell r="M155">
            <v>1</v>
          </cell>
          <cell r="N155">
            <v>0.93</v>
          </cell>
          <cell r="O155">
            <v>3416452200</v>
          </cell>
          <cell r="P155">
            <v>781300</v>
          </cell>
          <cell r="Q155">
            <v>484498500</v>
          </cell>
          <cell r="R155">
            <v>261900200</v>
          </cell>
          <cell r="S155">
            <v>78951700</v>
          </cell>
          <cell r="T155">
            <v>4242583900</v>
          </cell>
          <cell r="U155">
            <v>2.2700000000000001E-2</v>
          </cell>
          <cell r="V155">
            <v>96306700</v>
          </cell>
          <cell r="W155">
            <v>4338890600</v>
          </cell>
          <cell r="X155">
            <v>0</v>
          </cell>
          <cell r="Y155">
            <v>4338890600</v>
          </cell>
        </row>
        <row r="156">
          <cell r="A156" t="str">
            <v>LEVERETT</v>
          </cell>
          <cell r="B156" t="str">
            <v>154</v>
          </cell>
          <cell r="C156">
            <v>246339600</v>
          </cell>
          <cell r="D156">
            <v>0</v>
          </cell>
          <cell r="E156">
            <v>1933332</v>
          </cell>
          <cell r="F156">
            <v>742200</v>
          </cell>
          <cell r="G156">
            <v>3524350</v>
          </cell>
          <cell r="H156">
            <v>252539482</v>
          </cell>
          <cell r="I156">
            <v>0.9</v>
          </cell>
          <cell r="J156">
            <v>0</v>
          </cell>
          <cell r="K156">
            <v>0.96</v>
          </cell>
          <cell r="L156">
            <v>0.9</v>
          </cell>
          <cell r="M156">
            <v>1</v>
          </cell>
          <cell r="N156">
            <v>0.9</v>
          </cell>
          <cell r="O156">
            <v>273710700</v>
          </cell>
          <cell r="P156">
            <v>0</v>
          </cell>
          <cell r="Q156">
            <v>2024200</v>
          </cell>
          <cell r="R156">
            <v>824700</v>
          </cell>
          <cell r="S156">
            <v>3524400</v>
          </cell>
          <cell r="T156">
            <v>280084000</v>
          </cell>
          <cell r="U156">
            <v>1.77E-2</v>
          </cell>
          <cell r="V156">
            <v>4957500</v>
          </cell>
          <cell r="W156">
            <v>285041500</v>
          </cell>
          <cell r="X156">
            <v>0</v>
          </cell>
          <cell r="Y156">
            <v>285041500</v>
          </cell>
        </row>
        <row r="157">
          <cell r="A157" t="str">
            <v>LEXINGTON</v>
          </cell>
          <cell r="B157" t="str">
            <v>155</v>
          </cell>
          <cell r="C157">
            <v>6945049000</v>
          </cell>
          <cell r="D157">
            <v>0</v>
          </cell>
          <cell r="E157">
            <v>680770000</v>
          </cell>
          <cell r="F157">
            <v>152930000</v>
          </cell>
          <cell r="G157">
            <v>150415350</v>
          </cell>
          <cell r="H157">
            <v>7929164350</v>
          </cell>
          <cell r="I157">
            <v>0.94</v>
          </cell>
          <cell r="J157">
            <v>0</v>
          </cell>
          <cell r="K157">
            <v>0.94</v>
          </cell>
          <cell r="L157">
            <v>0.94</v>
          </cell>
          <cell r="M157">
            <v>1</v>
          </cell>
          <cell r="N157">
            <v>0.94</v>
          </cell>
          <cell r="O157">
            <v>7388350000</v>
          </cell>
          <cell r="P157">
            <v>0</v>
          </cell>
          <cell r="Q157">
            <v>724032100</v>
          </cell>
          <cell r="R157">
            <v>162691500</v>
          </cell>
          <cell r="S157">
            <v>150415400</v>
          </cell>
          <cell r="T157">
            <v>8425489000</v>
          </cell>
          <cell r="U157">
            <v>1.8800000000000001E-2</v>
          </cell>
          <cell r="V157">
            <v>158399200</v>
          </cell>
          <cell r="W157">
            <v>8583888200</v>
          </cell>
          <cell r="X157">
            <v>0</v>
          </cell>
          <cell r="Y157">
            <v>8583888200</v>
          </cell>
        </row>
        <row r="158">
          <cell r="A158" t="str">
            <v>LEYDEN</v>
          </cell>
          <cell r="B158" t="str">
            <v>156</v>
          </cell>
          <cell r="C158">
            <v>77547650</v>
          </cell>
          <cell r="D158">
            <v>0</v>
          </cell>
          <cell r="E158">
            <v>1353440</v>
          </cell>
          <cell r="F158">
            <v>240400</v>
          </cell>
          <cell r="G158">
            <v>2219097</v>
          </cell>
          <cell r="H158">
            <v>81360587</v>
          </cell>
          <cell r="I158">
            <v>0.94</v>
          </cell>
          <cell r="J158">
            <v>0</v>
          </cell>
          <cell r="K158">
            <v>0.99</v>
          </cell>
          <cell r="L158">
            <v>0.94</v>
          </cell>
          <cell r="M158">
            <v>1</v>
          </cell>
          <cell r="N158">
            <v>0.94</v>
          </cell>
          <cell r="O158">
            <v>82497500</v>
          </cell>
          <cell r="P158">
            <v>0</v>
          </cell>
          <cell r="Q158">
            <v>1367800</v>
          </cell>
          <cell r="R158">
            <v>255700</v>
          </cell>
          <cell r="S158">
            <v>2219100</v>
          </cell>
          <cell r="T158">
            <v>86340100</v>
          </cell>
          <cell r="U158">
            <v>1.9800000000000002E-2</v>
          </cell>
          <cell r="V158">
            <v>1709500</v>
          </cell>
          <cell r="W158">
            <v>88049600</v>
          </cell>
          <cell r="X158">
            <v>0</v>
          </cell>
          <cell r="Y158">
            <v>88049600</v>
          </cell>
        </row>
        <row r="159">
          <cell r="A159" t="str">
            <v>LINCOLN</v>
          </cell>
          <cell r="B159" t="str">
            <v>157</v>
          </cell>
          <cell r="C159">
            <v>1843137634</v>
          </cell>
          <cell r="D159">
            <v>0</v>
          </cell>
          <cell r="E159">
            <v>36548774</v>
          </cell>
          <cell r="F159">
            <v>2540113</v>
          </cell>
          <cell r="G159">
            <v>20542790</v>
          </cell>
          <cell r="H159">
            <v>1902769311</v>
          </cell>
          <cell r="I159">
            <v>0.93</v>
          </cell>
          <cell r="J159">
            <v>0</v>
          </cell>
          <cell r="K159">
            <v>0.93</v>
          </cell>
          <cell r="L159">
            <v>0.93</v>
          </cell>
          <cell r="M159">
            <v>1</v>
          </cell>
          <cell r="N159">
            <v>0.93</v>
          </cell>
          <cell r="O159">
            <v>1981868400</v>
          </cell>
          <cell r="P159">
            <v>0</v>
          </cell>
          <cell r="Q159">
            <v>39245200</v>
          </cell>
          <cell r="R159">
            <v>2731300</v>
          </cell>
          <cell r="S159">
            <v>20542800</v>
          </cell>
          <cell r="T159">
            <v>2044387700</v>
          </cell>
          <cell r="U159">
            <v>9.9000000000000008E-3</v>
          </cell>
          <cell r="V159">
            <v>20239400</v>
          </cell>
          <cell r="W159">
            <v>2064627100</v>
          </cell>
          <cell r="X159">
            <v>0</v>
          </cell>
          <cell r="Y159">
            <v>2064627100</v>
          </cell>
        </row>
        <row r="160">
          <cell r="A160" t="str">
            <v>LITTLETON</v>
          </cell>
          <cell r="B160" t="str">
            <v>158</v>
          </cell>
          <cell r="C160">
            <v>1265425973</v>
          </cell>
          <cell r="D160">
            <v>0</v>
          </cell>
          <cell r="E160">
            <v>67796365</v>
          </cell>
          <cell r="F160">
            <v>159709650</v>
          </cell>
          <cell r="G160">
            <v>22063340</v>
          </cell>
          <cell r="H160">
            <v>1514995328</v>
          </cell>
          <cell r="I160">
            <v>0.97</v>
          </cell>
          <cell r="J160">
            <v>0</v>
          </cell>
          <cell r="K160">
            <v>0.96</v>
          </cell>
          <cell r="L160">
            <v>0.96</v>
          </cell>
          <cell r="M160">
            <v>1</v>
          </cell>
          <cell r="N160">
            <v>0.97</v>
          </cell>
          <cell r="O160">
            <v>1304562900</v>
          </cell>
          <cell r="P160">
            <v>0</v>
          </cell>
          <cell r="Q160">
            <v>70543000</v>
          </cell>
          <cell r="R160">
            <v>166364200</v>
          </cell>
          <cell r="S160">
            <v>22063300</v>
          </cell>
          <cell r="T160">
            <v>1563533400</v>
          </cell>
          <cell r="U160">
            <v>1.78E-2</v>
          </cell>
          <cell r="V160">
            <v>27830900</v>
          </cell>
          <cell r="W160">
            <v>1591364300</v>
          </cell>
          <cell r="X160">
            <v>0</v>
          </cell>
          <cell r="Y160">
            <v>1591364300</v>
          </cell>
        </row>
        <row r="161">
          <cell r="A161" t="str">
            <v>LONGMEADOW</v>
          </cell>
          <cell r="B161" t="str">
            <v>159</v>
          </cell>
          <cell r="C161">
            <v>2032985681</v>
          </cell>
          <cell r="D161">
            <v>0</v>
          </cell>
          <cell r="E161">
            <v>56749400</v>
          </cell>
          <cell r="F161">
            <v>2828400</v>
          </cell>
          <cell r="G161">
            <v>27506493</v>
          </cell>
          <cell r="H161">
            <v>2120069974</v>
          </cell>
          <cell r="I161">
            <v>0.93</v>
          </cell>
          <cell r="J161">
            <v>0</v>
          </cell>
          <cell r="K161">
            <v>0.93</v>
          </cell>
          <cell r="L161">
            <v>0.93</v>
          </cell>
          <cell r="M161">
            <v>1</v>
          </cell>
          <cell r="N161">
            <v>0.93</v>
          </cell>
          <cell r="O161">
            <v>2186006100</v>
          </cell>
          <cell r="P161">
            <v>0</v>
          </cell>
          <cell r="Q161">
            <v>60823200</v>
          </cell>
          <cell r="R161">
            <v>3041300</v>
          </cell>
          <cell r="S161">
            <v>27506500</v>
          </cell>
          <cell r="T161">
            <v>2277377100</v>
          </cell>
          <cell r="U161">
            <v>5.8999999999999999E-3</v>
          </cell>
          <cell r="V161">
            <v>13436500</v>
          </cell>
          <cell r="W161">
            <v>2290813600</v>
          </cell>
          <cell r="X161">
            <v>0</v>
          </cell>
          <cell r="Y161">
            <v>2290813600</v>
          </cell>
        </row>
        <row r="162">
          <cell r="A162" t="str">
            <v>LOWELL</v>
          </cell>
          <cell r="B162" t="str">
            <v>160</v>
          </cell>
          <cell r="C162">
            <v>6388928181</v>
          </cell>
          <cell r="D162">
            <v>0</v>
          </cell>
          <cell r="E162">
            <v>559418735</v>
          </cell>
          <cell r="F162">
            <v>393180800</v>
          </cell>
          <cell r="G162">
            <v>135020220</v>
          </cell>
          <cell r="H162">
            <v>7476547936</v>
          </cell>
          <cell r="I162">
            <v>0.94</v>
          </cell>
          <cell r="J162">
            <v>0</v>
          </cell>
          <cell r="K162">
            <v>0.93</v>
          </cell>
          <cell r="L162">
            <v>0.93</v>
          </cell>
          <cell r="M162">
            <v>1</v>
          </cell>
          <cell r="N162">
            <v>0.94</v>
          </cell>
          <cell r="O162">
            <v>6796732100</v>
          </cell>
          <cell r="P162">
            <v>0</v>
          </cell>
          <cell r="Q162">
            <v>601438600</v>
          </cell>
          <cell r="R162">
            <v>422406200</v>
          </cell>
          <cell r="S162">
            <v>135020200</v>
          </cell>
          <cell r="T162">
            <v>7955597100</v>
          </cell>
          <cell r="U162">
            <v>2.29E-2</v>
          </cell>
          <cell r="V162">
            <v>182183200</v>
          </cell>
          <cell r="W162">
            <v>8137780300</v>
          </cell>
          <cell r="X162">
            <v>48661100</v>
          </cell>
          <cell r="Y162">
            <v>8186441400</v>
          </cell>
        </row>
        <row r="163">
          <cell r="A163" t="str">
            <v>LUDLOW</v>
          </cell>
          <cell r="B163" t="str">
            <v>161</v>
          </cell>
          <cell r="C163">
            <v>1620828488</v>
          </cell>
          <cell r="D163">
            <v>0</v>
          </cell>
          <cell r="E163">
            <v>131951192</v>
          </cell>
          <cell r="F163">
            <v>53785980</v>
          </cell>
          <cell r="G163">
            <v>58553890</v>
          </cell>
          <cell r="H163">
            <v>1865119550</v>
          </cell>
          <cell r="I163">
            <v>0.93</v>
          </cell>
          <cell r="J163">
            <v>0</v>
          </cell>
          <cell r="K163">
            <v>0.93</v>
          </cell>
          <cell r="L163">
            <v>0.93</v>
          </cell>
          <cell r="M163">
            <v>1</v>
          </cell>
          <cell r="N163">
            <v>0.93</v>
          </cell>
          <cell r="O163">
            <v>1742826300</v>
          </cell>
          <cell r="P163">
            <v>0</v>
          </cell>
          <cell r="Q163">
            <v>141742100</v>
          </cell>
          <cell r="R163">
            <v>57684500</v>
          </cell>
          <cell r="S163">
            <v>58553900</v>
          </cell>
          <cell r="T163">
            <v>2000806800</v>
          </cell>
          <cell r="U163">
            <v>2.1700000000000001E-2</v>
          </cell>
          <cell r="V163">
            <v>43417500</v>
          </cell>
          <cell r="W163">
            <v>2044224300</v>
          </cell>
          <cell r="X163">
            <v>0</v>
          </cell>
          <cell r="Y163">
            <v>2044224300</v>
          </cell>
        </row>
        <row r="164">
          <cell r="A164" t="str">
            <v>LUNENBURG</v>
          </cell>
          <cell r="B164" t="str">
            <v>162</v>
          </cell>
          <cell r="C164">
            <v>1217975700</v>
          </cell>
          <cell r="D164">
            <v>0</v>
          </cell>
          <cell r="E164">
            <v>64418400</v>
          </cell>
          <cell r="F164">
            <v>21025300</v>
          </cell>
          <cell r="G164">
            <v>19252440</v>
          </cell>
          <cell r="H164">
            <v>1322671840</v>
          </cell>
          <cell r="I164">
            <v>0.93</v>
          </cell>
          <cell r="J164">
            <v>0</v>
          </cell>
          <cell r="K164">
            <v>0.93</v>
          </cell>
          <cell r="L164">
            <v>0.93</v>
          </cell>
          <cell r="M164">
            <v>1</v>
          </cell>
          <cell r="N164">
            <v>0.93</v>
          </cell>
          <cell r="O164">
            <v>1309651300</v>
          </cell>
          <cell r="P164">
            <v>0</v>
          </cell>
          <cell r="Q164">
            <v>69173800</v>
          </cell>
          <cell r="R164">
            <v>22607800</v>
          </cell>
          <cell r="S164">
            <v>19252400</v>
          </cell>
          <cell r="T164">
            <v>1420685300</v>
          </cell>
          <cell r="U164">
            <v>1.8100000000000002E-2</v>
          </cell>
          <cell r="V164">
            <v>25714400</v>
          </cell>
          <cell r="W164">
            <v>1446399700</v>
          </cell>
          <cell r="X164">
            <v>0</v>
          </cell>
          <cell r="Y164">
            <v>1446399700</v>
          </cell>
        </row>
        <row r="165">
          <cell r="A165" t="str">
            <v>LYNN</v>
          </cell>
          <cell r="B165" t="str">
            <v>163</v>
          </cell>
          <cell r="C165">
            <v>6185013513</v>
          </cell>
          <cell r="D165">
            <v>0</v>
          </cell>
          <cell r="E165">
            <v>529546785</v>
          </cell>
          <cell r="F165">
            <v>160064200</v>
          </cell>
          <cell r="G165">
            <v>167799270</v>
          </cell>
          <cell r="H165">
            <v>7042423768</v>
          </cell>
          <cell r="I165">
            <v>0.94</v>
          </cell>
          <cell r="J165">
            <v>0</v>
          </cell>
          <cell r="K165">
            <v>0.94</v>
          </cell>
          <cell r="L165">
            <v>0.94</v>
          </cell>
          <cell r="M165">
            <v>1</v>
          </cell>
          <cell r="N165">
            <v>0.94</v>
          </cell>
          <cell r="O165">
            <v>6579801600</v>
          </cell>
          <cell r="P165">
            <v>0</v>
          </cell>
          <cell r="Q165">
            <v>563347600</v>
          </cell>
          <cell r="R165">
            <v>170281100</v>
          </cell>
          <cell r="S165">
            <v>167799300</v>
          </cell>
          <cell r="T165">
            <v>7481229600</v>
          </cell>
          <cell r="U165">
            <v>1.54E-2</v>
          </cell>
          <cell r="V165">
            <v>115210900</v>
          </cell>
          <cell r="W165">
            <v>7596440500</v>
          </cell>
          <cell r="X165">
            <v>17348400</v>
          </cell>
          <cell r="Y165">
            <v>7613788900</v>
          </cell>
        </row>
        <row r="166">
          <cell r="A166" t="str">
            <v>LYNNFIELD</v>
          </cell>
          <cell r="B166" t="str">
            <v>164</v>
          </cell>
          <cell r="C166">
            <v>2312126265</v>
          </cell>
          <cell r="D166">
            <v>0</v>
          </cell>
          <cell r="E166">
            <v>152880486</v>
          </cell>
          <cell r="F166">
            <v>18996300</v>
          </cell>
          <cell r="G166">
            <v>17452074</v>
          </cell>
          <cell r="H166">
            <v>2501455125</v>
          </cell>
          <cell r="I166">
            <v>0.95</v>
          </cell>
          <cell r="J166">
            <v>0</v>
          </cell>
          <cell r="K166">
            <v>0.95</v>
          </cell>
          <cell r="L166">
            <v>0.95</v>
          </cell>
          <cell r="M166">
            <v>1</v>
          </cell>
          <cell r="N166">
            <v>0.95</v>
          </cell>
          <cell r="O166">
            <v>2433817100</v>
          </cell>
          <cell r="P166">
            <v>0</v>
          </cell>
          <cell r="Q166">
            <v>160825000</v>
          </cell>
          <cell r="R166">
            <v>19996100</v>
          </cell>
          <cell r="S166">
            <v>17452100</v>
          </cell>
          <cell r="T166">
            <v>2632090300</v>
          </cell>
          <cell r="U166">
            <v>1.26E-2</v>
          </cell>
          <cell r="V166">
            <v>33164300</v>
          </cell>
          <cell r="W166">
            <v>2665254600</v>
          </cell>
          <cell r="X166">
            <v>0</v>
          </cell>
          <cell r="Y166">
            <v>2665254600</v>
          </cell>
        </row>
        <row r="167">
          <cell r="A167" t="str">
            <v>MALDEN</v>
          </cell>
          <cell r="B167" t="str">
            <v>165</v>
          </cell>
          <cell r="C167">
            <v>5216031998</v>
          </cell>
          <cell r="D167">
            <v>0</v>
          </cell>
          <cell r="E167">
            <v>426694527</v>
          </cell>
          <cell r="F167">
            <v>183377476</v>
          </cell>
          <cell r="G167">
            <v>81133810</v>
          </cell>
          <cell r="H167">
            <v>5907237811</v>
          </cell>
          <cell r="I167">
            <v>0.99</v>
          </cell>
          <cell r="J167">
            <v>0</v>
          </cell>
          <cell r="K167">
            <v>0.99</v>
          </cell>
          <cell r="L167">
            <v>0.99</v>
          </cell>
          <cell r="M167">
            <v>1</v>
          </cell>
          <cell r="N167">
            <v>0.99</v>
          </cell>
          <cell r="O167">
            <v>5268719200</v>
          </cell>
          <cell r="P167">
            <v>0</v>
          </cell>
          <cell r="Q167">
            <v>431004600</v>
          </cell>
          <cell r="R167">
            <v>185229800</v>
          </cell>
          <cell r="S167">
            <v>81133800</v>
          </cell>
          <cell r="T167">
            <v>5966087400</v>
          </cell>
          <cell r="U167">
            <v>1.9E-2</v>
          </cell>
          <cell r="V167">
            <v>113355700</v>
          </cell>
          <cell r="W167">
            <v>6079443100</v>
          </cell>
          <cell r="X167">
            <v>0</v>
          </cell>
          <cell r="Y167">
            <v>6079443100</v>
          </cell>
        </row>
        <row r="168">
          <cell r="A168" t="str">
            <v>MANCHESTER BY THE SEA</v>
          </cell>
          <cell r="B168" t="str">
            <v>166</v>
          </cell>
          <cell r="C168">
            <v>2030991345</v>
          </cell>
          <cell r="D168">
            <v>0</v>
          </cell>
          <cell r="E168">
            <v>88568648</v>
          </cell>
          <cell r="F168">
            <v>6342050</v>
          </cell>
          <cell r="G168">
            <v>27124570</v>
          </cell>
          <cell r="H168">
            <v>2153026613</v>
          </cell>
          <cell r="I168">
            <v>0.93</v>
          </cell>
          <cell r="J168">
            <v>0</v>
          </cell>
          <cell r="K168">
            <v>0.93</v>
          </cell>
          <cell r="L168">
            <v>0.93</v>
          </cell>
          <cell r="M168">
            <v>1</v>
          </cell>
          <cell r="N168">
            <v>0.93</v>
          </cell>
          <cell r="O168">
            <v>2183861700</v>
          </cell>
          <cell r="P168">
            <v>0</v>
          </cell>
          <cell r="Q168">
            <v>95206700</v>
          </cell>
          <cell r="R168">
            <v>6819400</v>
          </cell>
          <cell r="S168">
            <v>27124600</v>
          </cell>
          <cell r="T168">
            <v>2313012400</v>
          </cell>
          <cell r="U168">
            <v>1.4500000000000001E-2</v>
          </cell>
          <cell r="V168">
            <v>33538700</v>
          </cell>
          <cell r="W168">
            <v>2346551100</v>
          </cell>
          <cell r="X168">
            <v>0</v>
          </cell>
          <cell r="Y168">
            <v>2346551100</v>
          </cell>
        </row>
        <row r="169">
          <cell r="A169" t="str">
            <v>MANSFIELD</v>
          </cell>
          <cell r="B169" t="str">
            <v>167</v>
          </cell>
          <cell r="C169">
            <v>2791625853</v>
          </cell>
          <cell r="D169">
            <v>0</v>
          </cell>
          <cell r="E169">
            <v>234959947</v>
          </cell>
          <cell r="F169">
            <v>439170800</v>
          </cell>
          <cell r="G169">
            <v>110092230</v>
          </cell>
          <cell r="H169">
            <v>3575848830</v>
          </cell>
          <cell r="I169">
            <v>0.95</v>
          </cell>
          <cell r="J169">
            <v>0</v>
          </cell>
          <cell r="K169">
            <v>1.01</v>
          </cell>
          <cell r="L169">
            <v>1.01</v>
          </cell>
          <cell r="M169">
            <v>1</v>
          </cell>
          <cell r="N169">
            <v>0.96</v>
          </cell>
          <cell r="O169">
            <v>2938553500</v>
          </cell>
          <cell r="P169">
            <v>0</v>
          </cell>
          <cell r="Q169">
            <v>232636200</v>
          </cell>
          <cell r="R169">
            <v>434822600</v>
          </cell>
          <cell r="S169">
            <v>110092200</v>
          </cell>
          <cell r="T169">
            <v>3716104500</v>
          </cell>
          <cell r="U169">
            <v>2.52E-2</v>
          </cell>
          <cell r="V169">
            <v>93645800</v>
          </cell>
          <cell r="W169">
            <v>3809750300</v>
          </cell>
          <cell r="X169">
            <v>0</v>
          </cell>
          <cell r="Y169">
            <v>3809750300</v>
          </cell>
        </row>
        <row r="170">
          <cell r="A170" t="str">
            <v>MARBLEHEAD</v>
          </cell>
          <cell r="B170" t="str">
            <v>168</v>
          </cell>
          <cell r="C170">
            <v>5350189480</v>
          </cell>
          <cell r="D170">
            <v>0</v>
          </cell>
          <cell r="E170">
            <v>205592484</v>
          </cell>
          <cell r="F170">
            <v>18573700</v>
          </cell>
          <cell r="G170">
            <v>34195980</v>
          </cell>
          <cell r="H170">
            <v>5608551644</v>
          </cell>
          <cell r="I170">
            <v>0.95</v>
          </cell>
          <cell r="J170">
            <v>0</v>
          </cell>
          <cell r="K170">
            <v>0.95</v>
          </cell>
          <cell r="L170">
            <v>0.95</v>
          </cell>
          <cell r="M170">
            <v>1</v>
          </cell>
          <cell r="N170">
            <v>0.95</v>
          </cell>
          <cell r="O170">
            <v>5631778400</v>
          </cell>
          <cell r="P170">
            <v>0</v>
          </cell>
          <cell r="Q170">
            <v>216299700</v>
          </cell>
          <cell r="R170">
            <v>19551300</v>
          </cell>
          <cell r="S170">
            <v>34196000</v>
          </cell>
          <cell r="T170">
            <v>5901825400</v>
          </cell>
          <cell r="U170">
            <v>1.26E-2</v>
          </cell>
          <cell r="V170">
            <v>74363000</v>
          </cell>
          <cell r="W170">
            <v>5976188400</v>
          </cell>
          <cell r="X170">
            <v>0</v>
          </cell>
          <cell r="Y170">
            <v>5976188400</v>
          </cell>
        </row>
        <row r="171">
          <cell r="A171" t="str">
            <v>MARION</v>
          </cell>
          <cell r="B171" t="str">
            <v>169</v>
          </cell>
          <cell r="C171">
            <v>1657694990</v>
          </cell>
          <cell r="D171">
            <v>0</v>
          </cell>
          <cell r="E171">
            <v>76816410</v>
          </cell>
          <cell r="F171">
            <v>17119300</v>
          </cell>
          <cell r="G171">
            <v>18874631</v>
          </cell>
          <cell r="H171">
            <v>1770505331</v>
          </cell>
          <cell r="I171">
            <v>0.95</v>
          </cell>
          <cell r="J171">
            <v>0</v>
          </cell>
          <cell r="K171">
            <v>0.95</v>
          </cell>
          <cell r="L171">
            <v>0.95</v>
          </cell>
          <cell r="M171">
            <v>1</v>
          </cell>
          <cell r="N171">
            <v>0.95</v>
          </cell>
          <cell r="O171">
            <v>1744942100</v>
          </cell>
          <cell r="P171">
            <v>0</v>
          </cell>
          <cell r="Q171">
            <v>80590000</v>
          </cell>
          <cell r="R171">
            <v>18020300</v>
          </cell>
          <cell r="S171">
            <v>18874600</v>
          </cell>
          <cell r="T171">
            <v>1862427000</v>
          </cell>
          <cell r="U171">
            <v>1.67E-2</v>
          </cell>
          <cell r="V171">
            <v>31102500</v>
          </cell>
          <cell r="W171">
            <v>1893529500</v>
          </cell>
          <cell r="X171">
            <v>0</v>
          </cell>
          <cell r="Y171">
            <v>1893529500</v>
          </cell>
        </row>
        <row r="172">
          <cell r="A172" t="str">
            <v>MARLBOROUGH</v>
          </cell>
          <cell r="B172" t="str">
            <v>170</v>
          </cell>
          <cell r="C172">
            <v>3656987094</v>
          </cell>
          <cell r="D172">
            <v>522900</v>
          </cell>
          <cell r="E172">
            <v>806203436</v>
          </cell>
          <cell r="F172">
            <v>472195510</v>
          </cell>
          <cell r="G172">
            <v>190022440</v>
          </cell>
          <cell r="H172">
            <v>5125931380</v>
          </cell>
          <cell r="I172">
            <v>0.93</v>
          </cell>
          <cell r="J172">
            <v>0.93</v>
          </cell>
          <cell r="K172">
            <v>0.95</v>
          </cell>
          <cell r="L172">
            <v>0.95</v>
          </cell>
          <cell r="M172">
            <v>1</v>
          </cell>
          <cell r="N172">
            <v>0.94</v>
          </cell>
          <cell r="O172">
            <v>3932244200</v>
          </cell>
          <cell r="P172">
            <v>562300</v>
          </cell>
          <cell r="Q172">
            <v>848595000</v>
          </cell>
          <cell r="R172">
            <v>497047900</v>
          </cell>
          <cell r="S172">
            <v>190022400</v>
          </cell>
          <cell r="T172">
            <v>5468471800</v>
          </cell>
          <cell r="U172">
            <v>2.81E-2</v>
          </cell>
          <cell r="V172">
            <v>153664100</v>
          </cell>
          <cell r="W172">
            <v>5622135900</v>
          </cell>
          <cell r="X172">
            <v>6640400</v>
          </cell>
          <cell r="Y172">
            <v>5628776300</v>
          </cell>
        </row>
        <row r="173">
          <cell r="A173" t="str">
            <v>MARSHFIELD</v>
          </cell>
          <cell r="B173" t="str">
            <v>171</v>
          </cell>
          <cell r="C173">
            <v>4586786110</v>
          </cell>
          <cell r="D173">
            <v>0</v>
          </cell>
          <cell r="E173">
            <v>223328575</v>
          </cell>
          <cell r="F173">
            <v>43622000</v>
          </cell>
          <cell r="G173">
            <v>45423853</v>
          </cell>
          <cell r="H173">
            <v>4899160538</v>
          </cell>
          <cell r="I173">
            <v>0.97</v>
          </cell>
          <cell r="J173">
            <v>0</v>
          </cell>
          <cell r="K173">
            <v>0.97</v>
          </cell>
          <cell r="L173">
            <v>0.97</v>
          </cell>
          <cell r="M173">
            <v>1</v>
          </cell>
          <cell r="N173">
            <v>0.97</v>
          </cell>
          <cell r="O173">
            <v>4728645500</v>
          </cell>
          <cell r="P173">
            <v>0</v>
          </cell>
          <cell r="Q173">
            <v>230142800</v>
          </cell>
          <cell r="R173">
            <v>44971100</v>
          </cell>
          <cell r="S173">
            <v>45423900</v>
          </cell>
          <cell r="T173">
            <v>5049183300</v>
          </cell>
          <cell r="U173">
            <v>2.1000000000000001E-2</v>
          </cell>
          <cell r="V173">
            <v>106032800</v>
          </cell>
          <cell r="W173">
            <v>5155216100</v>
          </cell>
          <cell r="X173">
            <v>3564100</v>
          </cell>
          <cell r="Y173">
            <v>5158780200</v>
          </cell>
        </row>
        <row r="174">
          <cell r="A174" t="str">
            <v>MASHPEE</v>
          </cell>
          <cell r="B174" t="str">
            <v>172</v>
          </cell>
          <cell r="C174">
            <v>4672336921</v>
          </cell>
          <cell r="D174">
            <v>3347000</v>
          </cell>
          <cell r="E174">
            <v>322719949</v>
          </cell>
          <cell r="F174">
            <v>24260100</v>
          </cell>
          <cell r="G174">
            <v>59617700</v>
          </cell>
          <cell r="H174">
            <v>5082281670</v>
          </cell>
          <cell r="I174">
            <v>0.93</v>
          </cell>
          <cell r="J174">
            <v>0.93</v>
          </cell>
          <cell r="K174">
            <v>0.93</v>
          </cell>
          <cell r="L174">
            <v>0.93</v>
          </cell>
          <cell r="M174">
            <v>1</v>
          </cell>
          <cell r="N174">
            <v>0.93</v>
          </cell>
          <cell r="O174">
            <v>5024018200</v>
          </cell>
          <cell r="P174">
            <v>3598900</v>
          </cell>
          <cell r="Q174">
            <v>346094600</v>
          </cell>
          <cell r="R174">
            <v>26086100</v>
          </cell>
          <cell r="S174">
            <v>59617700</v>
          </cell>
          <cell r="T174">
            <v>5459415500</v>
          </cell>
          <cell r="U174">
            <v>2.1899999999999999E-2</v>
          </cell>
          <cell r="V174">
            <v>119561200</v>
          </cell>
          <cell r="W174">
            <v>5578976700</v>
          </cell>
          <cell r="X174">
            <v>0</v>
          </cell>
          <cell r="Y174">
            <v>5578976700</v>
          </cell>
        </row>
        <row r="175">
          <cell r="A175" t="str">
            <v>MATTAPOISETT</v>
          </cell>
          <cell r="B175" t="str">
            <v>173</v>
          </cell>
          <cell r="C175">
            <v>1551702580</v>
          </cell>
          <cell r="D175">
            <v>0</v>
          </cell>
          <cell r="E175">
            <v>58505720</v>
          </cell>
          <cell r="F175">
            <v>11122700</v>
          </cell>
          <cell r="G175">
            <v>19817743</v>
          </cell>
          <cell r="H175">
            <v>1641148743</v>
          </cell>
          <cell r="I175">
            <v>0.93</v>
          </cell>
          <cell r="J175">
            <v>0</v>
          </cell>
          <cell r="K175">
            <v>0.93</v>
          </cell>
          <cell r="L175">
            <v>0.93</v>
          </cell>
          <cell r="M175">
            <v>1</v>
          </cell>
          <cell r="N175">
            <v>0.93</v>
          </cell>
          <cell r="O175">
            <v>1668497400</v>
          </cell>
          <cell r="P175">
            <v>0</v>
          </cell>
          <cell r="Q175">
            <v>62729900</v>
          </cell>
          <cell r="R175">
            <v>11959900</v>
          </cell>
          <cell r="S175">
            <v>19817700</v>
          </cell>
          <cell r="T175">
            <v>1763004900</v>
          </cell>
          <cell r="U175">
            <v>1.95E-2</v>
          </cell>
          <cell r="V175">
            <v>34378600</v>
          </cell>
          <cell r="W175">
            <v>1797383500</v>
          </cell>
          <cell r="X175">
            <v>0</v>
          </cell>
          <cell r="Y175">
            <v>1797383500</v>
          </cell>
        </row>
        <row r="176">
          <cell r="A176" t="str">
            <v>MAYNARD</v>
          </cell>
          <cell r="B176" t="str">
            <v>174</v>
          </cell>
          <cell r="C176">
            <v>1209200633</v>
          </cell>
          <cell r="D176">
            <v>5131900</v>
          </cell>
          <cell r="E176">
            <v>68668853</v>
          </cell>
          <cell r="F176">
            <v>82485500</v>
          </cell>
          <cell r="G176">
            <v>18808725</v>
          </cell>
          <cell r="H176">
            <v>1384295611</v>
          </cell>
          <cell r="I176">
            <v>0.98</v>
          </cell>
          <cell r="J176">
            <v>0.98</v>
          </cell>
          <cell r="K176">
            <v>0.98</v>
          </cell>
          <cell r="L176">
            <v>0.98</v>
          </cell>
          <cell r="M176">
            <v>1</v>
          </cell>
          <cell r="N176">
            <v>0.98</v>
          </cell>
          <cell r="O176">
            <v>1233878200</v>
          </cell>
          <cell r="P176">
            <v>5236600</v>
          </cell>
          <cell r="Q176">
            <v>69982100</v>
          </cell>
          <cell r="R176">
            <v>84168900</v>
          </cell>
          <cell r="S176">
            <v>18808700</v>
          </cell>
          <cell r="T176">
            <v>1412074500</v>
          </cell>
          <cell r="U176">
            <v>7.7999999999999996E-3</v>
          </cell>
          <cell r="V176">
            <v>11014200</v>
          </cell>
          <cell r="W176">
            <v>1423088700</v>
          </cell>
          <cell r="X176">
            <v>4821200</v>
          </cell>
          <cell r="Y176">
            <v>1427909900</v>
          </cell>
        </row>
        <row r="177">
          <cell r="A177" t="str">
            <v>MEDFIELD</v>
          </cell>
          <cell r="B177" t="str">
            <v>175</v>
          </cell>
          <cell r="C177">
            <v>2237692793</v>
          </cell>
          <cell r="D177">
            <v>0</v>
          </cell>
          <cell r="E177">
            <v>65640407</v>
          </cell>
          <cell r="F177">
            <v>26088100</v>
          </cell>
          <cell r="G177">
            <v>21731890</v>
          </cell>
          <cell r="H177">
            <v>2351153190</v>
          </cell>
          <cell r="I177">
            <v>0.93</v>
          </cell>
          <cell r="J177">
            <v>0</v>
          </cell>
          <cell r="K177">
            <v>0.93</v>
          </cell>
          <cell r="L177">
            <v>0.93</v>
          </cell>
          <cell r="M177">
            <v>1</v>
          </cell>
          <cell r="N177">
            <v>0.93</v>
          </cell>
          <cell r="O177">
            <v>2406121300</v>
          </cell>
          <cell r="P177">
            <v>0</v>
          </cell>
          <cell r="Q177">
            <v>70298300</v>
          </cell>
          <cell r="R177">
            <v>28051700</v>
          </cell>
          <cell r="S177">
            <v>21731900</v>
          </cell>
          <cell r="T177">
            <v>2526203200</v>
          </cell>
          <cell r="U177">
            <v>9.1000000000000004E-3</v>
          </cell>
          <cell r="V177">
            <v>22988400</v>
          </cell>
          <cell r="W177">
            <v>2549191600</v>
          </cell>
          <cell r="X177">
            <v>0</v>
          </cell>
          <cell r="Y177">
            <v>2549191600</v>
          </cell>
        </row>
        <row r="178">
          <cell r="A178" t="str">
            <v>MEDFORD</v>
          </cell>
          <cell r="B178" t="str">
            <v>176</v>
          </cell>
          <cell r="C178">
            <v>6537868588</v>
          </cell>
          <cell r="D178">
            <v>0</v>
          </cell>
          <cell r="E178">
            <v>650775812</v>
          </cell>
          <cell r="F178">
            <v>94882400</v>
          </cell>
          <cell r="G178">
            <v>96944540</v>
          </cell>
          <cell r="H178">
            <v>7380471340</v>
          </cell>
          <cell r="I178">
            <v>0.94</v>
          </cell>
          <cell r="J178">
            <v>0</v>
          </cell>
          <cell r="K178">
            <v>0.94</v>
          </cell>
          <cell r="L178">
            <v>0.94</v>
          </cell>
          <cell r="M178">
            <v>1</v>
          </cell>
          <cell r="N178">
            <v>0.94</v>
          </cell>
          <cell r="O178">
            <v>6955179300</v>
          </cell>
          <cell r="P178">
            <v>0</v>
          </cell>
          <cell r="Q178">
            <v>692314700</v>
          </cell>
          <cell r="R178">
            <v>100938700</v>
          </cell>
          <cell r="S178">
            <v>96944500</v>
          </cell>
          <cell r="T178">
            <v>7845377200</v>
          </cell>
          <cell r="U178">
            <v>1.41E-2</v>
          </cell>
          <cell r="V178">
            <v>110619800</v>
          </cell>
          <cell r="W178">
            <v>7955997000</v>
          </cell>
          <cell r="X178">
            <v>0</v>
          </cell>
          <cell r="Y178">
            <v>7955997000</v>
          </cell>
        </row>
        <row r="179">
          <cell r="A179" t="str">
            <v>MEDWAY</v>
          </cell>
          <cell r="B179" t="str">
            <v>177</v>
          </cell>
          <cell r="C179">
            <v>1571398499</v>
          </cell>
          <cell r="D179">
            <v>0</v>
          </cell>
          <cell r="E179">
            <v>67269971</v>
          </cell>
          <cell r="F179">
            <v>66194350</v>
          </cell>
          <cell r="G179">
            <v>53415700</v>
          </cell>
          <cell r="H179">
            <v>1758278520</v>
          </cell>
          <cell r="I179">
            <v>0.93</v>
          </cell>
          <cell r="J179">
            <v>0</v>
          </cell>
          <cell r="K179">
            <v>0.93</v>
          </cell>
          <cell r="L179">
            <v>0.95</v>
          </cell>
          <cell r="M179">
            <v>1</v>
          </cell>
          <cell r="N179">
            <v>0.93</v>
          </cell>
          <cell r="O179">
            <v>1689675800</v>
          </cell>
          <cell r="P179">
            <v>0</v>
          </cell>
          <cell r="Q179">
            <v>72277000</v>
          </cell>
          <cell r="R179">
            <v>69997800</v>
          </cell>
          <cell r="S179">
            <v>53415700</v>
          </cell>
          <cell r="T179">
            <v>1885366300</v>
          </cell>
          <cell r="U179">
            <v>1.35E-2</v>
          </cell>
          <cell r="V179">
            <v>25452400</v>
          </cell>
          <cell r="W179">
            <v>1910818700</v>
          </cell>
          <cell r="X179">
            <v>0</v>
          </cell>
          <cell r="Y179">
            <v>1910818700</v>
          </cell>
        </row>
        <row r="180">
          <cell r="A180" t="str">
            <v>MELROSE</v>
          </cell>
          <cell r="B180" t="str">
            <v>178</v>
          </cell>
          <cell r="C180">
            <v>3515064847</v>
          </cell>
          <cell r="D180">
            <v>0</v>
          </cell>
          <cell r="E180">
            <v>127837318</v>
          </cell>
          <cell r="F180">
            <v>18717830</v>
          </cell>
          <cell r="G180">
            <v>36888450</v>
          </cell>
          <cell r="H180">
            <v>3698508445</v>
          </cell>
          <cell r="I180">
            <v>0.95</v>
          </cell>
          <cell r="J180">
            <v>0</v>
          </cell>
          <cell r="K180">
            <v>0.95</v>
          </cell>
          <cell r="L180">
            <v>0.95</v>
          </cell>
          <cell r="M180">
            <v>1</v>
          </cell>
          <cell r="N180">
            <v>0.95</v>
          </cell>
          <cell r="O180">
            <v>3700068300</v>
          </cell>
          <cell r="P180">
            <v>0</v>
          </cell>
          <cell r="Q180">
            <v>134427000</v>
          </cell>
          <cell r="R180">
            <v>19703000</v>
          </cell>
          <cell r="S180">
            <v>36888500</v>
          </cell>
          <cell r="T180">
            <v>3891086800</v>
          </cell>
          <cell r="U180">
            <v>1.2200000000000001E-2</v>
          </cell>
          <cell r="V180">
            <v>47471300</v>
          </cell>
          <cell r="W180">
            <v>3938558100</v>
          </cell>
          <cell r="X180">
            <v>0</v>
          </cell>
          <cell r="Y180">
            <v>3938558100</v>
          </cell>
        </row>
        <row r="181">
          <cell r="A181" t="str">
            <v>MENDON</v>
          </cell>
          <cell r="B181" t="str">
            <v>179</v>
          </cell>
          <cell r="C181">
            <v>830339664</v>
          </cell>
          <cell r="D181">
            <v>0</v>
          </cell>
          <cell r="E181">
            <v>43466656</v>
          </cell>
          <cell r="F181">
            <v>6586800</v>
          </cell>
          <cell r="G181">
            <v>21742840</v>
          </cell>
          <cell r="H181">
            <v>902135960</v>
          </cell>
          <cell r="I181">
            <v>0.94</v>
          </cell>
          <cell r="J181">
            <v>0</v>
          </cell>
          <cell r="K181">
            <v>0.94</v>
          </cell>
          <cell r="L181">
            <v>0.94</v>
          </cell>
          <cell r="M181">
            <v>1</v>
          </cell>
          <cell r="N181">
            <v>0.94</v>
          </cell>
          <cell r="O181">
            <v>883340100</v>
          </cell>
          <cell r="P181">
            <v>0</v>
          </cell>
          <cell r="Q181">
            <v>46212100</v>
          </cell>
          <cell r="R181">
            <v>7007200</v>
          </cell>
          <cell r="S181">
            <v>21742800</v>
          </cell>
          <cell r="T181">
            <v>958302200</v>
          </cell>
          <cell r="U181">
            <v>1.8599999999999998E-2</v>
          </cell>
          <cell r="V181">
            <v>17824400</v>
          </cell>
          <cell r="W181">
            <v>976126600</v>
          </cell>
          <cell r="X181">
            <v>0</v>
          </cell>
          <cell r="Y181">
            <v>976126600</v>
          </cell>
        </row>
        <row r="182">
          <cell r="A182" t="str">
            <v>MERRIMAC</v>
          </cell>
          <cell r="B182" t="str">
            <v>180</v>
          </cell>
          <cell r="C182">
            <v>757205042</v>
          </cell>
          <cell r="D182">
            <v>0</v>
          </cell>
          <cell r="E182">
            <v>19267772</v>
          </cell>
          <cell r="F182">
            <v>8755140</v>
          </cell>
          <cell r="G182">
            <v>5644140</v>
          </cell>
          <cell r="H182">
            <v>790872094</v>
          </cell>
          <cell r="I182">
            <v>0.97</v>
          </cell>
          <cell r="J182">
            <v>0</v>
          </cell>
          <cell r="K182">
            <v>0.97</v>
          </cell>
          <cell r="L182">
            <v>0.97</v>
          </cell>
          <cell r="M182">
            <v>1</v>
          </cell>
          <cell r="N182">
            <v>0.97</v>
          </cell>
          <cell r="O182">
            <v>780623800</v>
          </cell>
          <cell r="P182">
            <v>0</v>
          </cell>
          <cell r="Q182">
            <v>19859100</v>
          </cell>
          <cell r="R182">
            <v>9025900</v>
          </cell>
          <cell r="S182">
            <v>5644100</v>
          </cell>
          <cell r="T182">
            <v>815152900</v>
          </cell>
          <cell r="U182">
            <v>1.2E-2</v>
          </cell>
          <cell r="V182">
            <v>9781800</v>
          </cell>
          <cell r="W182">
            <v>824934700</v>
          </cell>
          <cell r="X182">
            <v>0</v>
          </cell>
          <cell r="Y182">
            <v>824934700</v>
          </cell>
        </row>
        <row r="183">
          <cell r="A183" t="str">
            <v>METHUEN</v>
          </cell>
          <cell r="B183" t="str">
            <v>181</v>
          </cell>
          <cell r="C183">
            <v>4405836612</v>
          </cell>
          <cell r="D183">
            <v>0</v>
          </cell>
          <cell r="E183">
            <v>378239624</v>
          </cell>
          <cell r="F183">
            <v>165348420</v>
          </cell>
          <cell r="G183">
            <v>114297950</v>
          </cell>
          <cell r="H183">
            <v>5063722606</v>
          </cell>
          <cell r="I183">
            <v>0.92</v>
          </cell>
          <cell r="J183">
            <v>0</v>
          </cell>
          <cell r="K183">
            <v>0.92</v>
          </cell>
          <cell r="L183">
            <v>0.92</v>
          </cell>
          <cell r="M183">
            <v>1</v>
          </cell>
          <cell r="N183">
            <v>0.92</v>
          </cell>
          <cell r="O183">
            <v>4788952800</v>
          </cell>
          <cell r="P183">
            <v>0</v>
          </cell>
          <cell r="Q183">
            <v>410897400</v>
          </cell>
          <cell r="R183">
            <v>179726500</v>
          </cell>
          <cell r="S183">
            <v>114298000</v>
          </cell>
          <cell r="T183">
            <v>5493874700</v>
          </cell>
          <cell r="U183">
            <v>1.7899999999999999E-2</v>
          </cell>
          <cell r="V183">
            <v>98340400</v>
          </cell>
          <cell r="W183">
            <v>5592215100</v>
          </cell>
          <cell r="X183">
            <v>6857800</v>
          </cell>
          <cell r="Y183">
            <v>5599072900</v>
          </cell>
        </row>
        <row r="184">
          <cell r="A184" t="str">
            <v>MIDDLEBOROUGH</v>
          </cell>
          <cell r="B184" t="str">
            <v>182</v>
          </cell>
          <cell r="C184">
            <v>2221001922</v>
          </cell>
          <cell r="D184">
            <v>0</v>
          </cell>
          <cell r="E184">
            <v>323490748</v>
          </cell>
          <cell r="F184">
            <v>55906020</v>
          </cell>
          <cell r="G184">
            <v>34186910</v>
          </cell>
          <cell r="H184">
            <v>2634585600</v>
          </cell>
          <cell r="I184">
            <v>0.94</v>
          </cell>
          <cell r="J184">
            <v>0</v>
          </cell>
          <cell r="K184">
            <v>0.96</v>
          </cell>
          <cell r="L184">
            <v>0.96</v>
          </cell>
          <cell r="M184">
            <v>1</v>
          </cell>
          <cell r="N184">
            <v>0.94</v>
          </cell>
          <cell r="O184">
            <v>2362768000</v>
          </cell>
          <cell r="P184">
            <v>0</v>
          </cell>
          <cell r="Q184">
            <v>336563700</v>
          </cell>
          <cell r="R184">
            <v>58235400</v>
          </cell>
          <cell r="S184">
            <v>34186900</v>
          </cell>
          <cell r="T184">
            <v>2791754000</v>
          </cell>
          <cell r="U184">
            <v>2.64E-2</v>
          </cell>
          <cell r="V184">
            <v>73702300</v>
          </cell>
          <cell r="W184">
            <v>2865456300</v>
          </cell>
          <cell r="X184">
            <v>0</v>
          </cell>
          <cell r="Y184">
            <v>2865456300</v>
          </cell>
        </row>
        <row r="185">
          <cell r="A185" t="str">
            <v>MIDDLEFIELD</v>
          </cell>
          <cell r="B185" t="str">
            <v>183</v>
          </cell>
          <cell r="C185">
            <v>57663260</v>
          </cell>
          <cell r="D185">
            <v>0</v>
          </cell>
          <cell r="E185">
            <v>1622999</v>
          </cell>
          <cell r="F185">
            <v>28100</v>
          </cell>
          <cell r="G185">
            <v>1825811</v>
          </cell>
          <cell r="H185">
            <v>61140170</v>
          </cell>
          <cell r="I185">
            <v>0.96</v>
          </cell>
          <cell r="J185">
            <v>0</v>
          </cell>
          <cell r="K185">
            <v>0.99</v>
          </cell>
          <cell r="L185">
            <v>0.96</v>
          </cell>
          <cell r="M185">
            <v>1</v>
          </cell>
          <cell r="N185">
            <v>0.96</v>
          </cell>
          <cell r="O185">
            <v>60065900</v>
          </cell>
          <cell r="P185">
            <v>0</v>
          </cell>
          <cell r="Q185">
            <v>1635700</v>
          </cell>
          <cell r="R185">
            <v>29300</v>
          </cell>
          <cell r="S185">
            <v>1825800</v>
          </cell>
          <cell r="T185">
            <v>63556700</v>
          </cell>
          <cell r="U185">
            <v>2.6800000000000001E-2</v>
          </cell>
          <cell r="V185">
            <v>1703300</v>
          </cell>
          <cell r="W185">
            <v>65260000</v>
          </cell>
          <cell r="X185">
            <v>0</v>
          </cell>
          <cell r="Y185">
            <v>65260000</v>
          </cell>
        </row>
        <row r="186">
          <cell r="A186" t="str">
            <v>MIDDLETON</v>
          </cell>
          <cell r="B186" t="str">
            <v>184</v>
          </cell>
          <cell r="C186">
            <v>1466783487</v>
          </cell>
          <cell r="D186">
            <v>0</v>
          </cell>
          <cell r="E186">
            <v>191497302</v>
          </cell>
          <cell r="F186">
            <v>54237400</v>
          </cell>
          <cell r="G186">
            <v>37901380</v>
          </cell>
          <cell r="H186">
            <v>1750419569</v>
          </cell>
          <cell r="I186">
            <v>0.96</v>
          </cell>
          <cell r="J186">
            <v>0</v>
          </cell>
          <cell r="K186">
            <v>0.98</v>
          </cell>
          <cell r="L186">
            <v>0.98</v>
          </cell>
          <cell r="M186">
            <v>1</v>
          </cell>
          <cell r="N186">
            <v>0.96</v>
          </cell>
          <cell r="O186">
            <v>1527899500</v>
          </cell>
          <cell r="P186">
            <v>0</v>
          </cell>
          <cell r="Q186">
            <v>195373800</v>
          </cell>
          <cell r="R186">
            <v>55344300</v>
          </cell>
          <cell r="S186">
            <v>37901400</v>
          </cell>
          <cell r="T186">
            <v>1816519000</v>
          </cell>
          <cell r="U186">
            <v>4.6100000000000002E-2</v>
          </cell>
          <cell r="V186">
            <v>83741500</v>
          </cell>
          <cell r="W186">
            <v>1900260500</v>
          </cell>
          <cell r="X186">
            <v>0</v>
          </cell>
          <cell r="Y186">
            <v>1900260500</v>
          </cell>
        </row>
        <row r="187">
          <cell r="A187" t="str">
            <v>MILFORD</v>
          </cell>
          <cell r="B187" t="str">
            <v>185</v>
          </cell>
          <cell r="C187">
            <v>2741063425</v>
          </cell>
          <cell r="D187">
            <v>0</v>
          </cell>
          <cell r="E187">
            <v>379768042</v>
          </cell>
          <cell r="F187">
            <v>211640027</v>
          </cell>
          <cell r="G187">
            <v>95787014</v>
          </cell>
          <cell r="H187">
            <v>3428258508</v>
          </cell>
          <cell r="I187">
            <v>0.93</v>
          </cell>
          <cell r="J187">
            <v>0</v>
          </cell>
          <cell r="K187">
            <v>0.86</v>
          </cell>
          <cell r="L187">
            <v>0.87</v>
          </cell>
          <cell r="M187">
            <v>1</v>
          </cell>
          <cell r="N187">
            <v>0.92</v>
          </cell>
          <cell r="O187">
            <v>2947380000</v>
          </cell>
          <cell r="P187">
            <v>0</v>
          </cell>
          <cell r="Q187">
            <v>441543200</v>
          </cell>
          <cell r="R187">
            <v>244592700</v>
          </cell>
          <cell r="S187">
            <v>95787000</v>
          </cell>
          <cell r="T187">
            <v>3729302900</v>
          </cell>
          <cell r="U187">
            <v>2.07E-2</v>
          </cell>
          <cell r="V187">
            <v>77196600</v>
          </cell>
          <cell r="W187">
            <v>3806499500</v>
          </cell>
          <cell r="X187">
            <v>0</v>
          </cell>
          <cell r="Y187">
            <v>3806499500</v>
          </cell>
        </row>
        <row r="188">
          <cell r="A188" t="str">
            <v>MILLBURY</v>
          </cell>
          <cell r="B188" t="str">
            <v>186</v>
          </cell>
          <cell r="C188">
            <v>1218579318</v>
          </cell>
          <cell r="D188">
            <v>0</v>
          </cell>
          <cell r="E188">
            <v>144425882</v>
          </cell>
          <cell r="F188">
            <v>57144600</v>
          </cell>
          <cell r="G188">
            <v>61446557</v>
          </cell>
          <cell r="H188">
            <v>1481596357</v>
          </cell>
          <cell r="I188">
            <v>0.91</v>
          </cell>
          <cell r="J188">
            <v>0</v>
          </cell>
          <cell r="K188">
            <v>0.98</v>
          </cell>
          <cell r="L188">
            <v>0.98</v>
          </cell>
          <cell r="M188">
            <v>1</v>
          </cell>
          <cell r="N188">
            <v>0.92</v>
          </cell>
          <cell r="O188">
            <v>1339098200</v>
          </cell>
          <cell r="P188">
            <v>0</v>
          </cell>
          <cell r="Q188">
            <v>147369100</v>
          </cell>
          <cell r="R188">
            <v>58310800</v>
          </cell>
          <cell r="S188">
            <v>61446600</v>
          </cell>
          <cell r="T188">
            <v>1606224700</v>
          </cell>
          <cell r="U188">
            <v>3.9600000000000003E-2</v>
          </cell>
          <cell r="V188">
            <v>63606500</v>
          </cell>
          <cell r="W188">
            <v>1669831200</v>
          </cell>
          <cell r="X188">
            <v>0</v>
          </cell>
          <cell r="Y188">
            <v>1669831200</v>
          </cell>
        </row>
        <row r="189">
          <cell r="A189" t="str">
            <v>MILLIS</v>
          </cell>
          <cell r="B189" t="str">
            <v>187</v>
          </cell>
          <cell r="C189">
            <v>1029109271</v>
          </cell>
          <cell r="D189">
            <v>0</v>
          </cell>
          <cell r="E189">
            <v>65888449</v>
          </cell>
          <cell r="F189">
            <v>18341880</v>
          </cell>
          <cell r="G189">
            <v>16941480</v>
          </cell>
          <cell r="H189">
            <v>1130281080</v>
          </cell>
          <cell r="I189">
            <v>0.96</v>
          </cell>
          <cell r="J189">
            <v>0</v>
          </cell>
          <cell r="K189">
            <v>0.96</v>
          </cell>
          <cell r="L189">
            <v>0.96</v>
          </cell>
          <cell r="M189">
            <v>1</v>
          </cell>
          <cell r="N189">
            <v>0.96</v>
          </cell>
          <cell r="O189">
            <v>1071988800</v>
          </cell>
          <cell r="P189">
            <v>0</v>
          </cell>
          <cell r="Q189">
            <v>68576000</v>
          </cell>
          <cell r="R189">
            <v>19106100</v>
          </cell>
          <cell r="S189">
            <v>16941500</v>
          </cell>
          <cell r="T189">
            <v>1176612400</v>
          </cell>
          <cell r="U189">
            <v>1.49E-2</v>
          </cell>
          <cell r="V189">
            <v>17531500</v>
          </cell>
          <cell r="W189">
            <v>1194143900</v>
          </cell>
          <cell r="X189">
            <v>0</v>
          </cell>
          <cell r="Y189">
            <v>1194143900</v>
          </cell>
        </row>
        <row r="190">
          <cell r="A190" t="str">
            <v>MILLVILLE</v>
          </cell>
          <cell r="B190" t="str">
            <v>188</v>
          </cell>
          <cell r="C190">
            <v>319597560</v>
          </cell>
          <cell r="D190">
            <v>0</v>
          </cell>
          <cell r="E190">
            <v>4532559</v>
          </cell>
          <cell r="F190">
            <v>2514875</v>
          </cell>
          <cell r="G190">
            <v>8880130</v>
          </cell>
          <cell r="H190">
            <v>335525124</v>
          </cell>
          <cell r="I190">
            <v>0.96</v>
          </cell>
          <cell r="J190">
            <v>0</v>
          </cell>
          <cell r="K190">
            <v>0.96</v>
          </cell>
          <cell r="L190">
            <v>0.96</v>
          </cell>
          <cell r="M190">
            <v>1</v>
          </cell>
          <cell r="N190">
            <v>0.96</v>
          </cell>
          <cell r="O190">
            <v>332914100</v>
          </cell>
          <cell r="P190">
            <v>0</v>
          </cell>
          <cell r="Q190">
            <v>4713700</v>
          </cell>
          <cell r="R190">
            <v>2619700</v>
          </cell>
          <cell r="S190">
            <v>8880100</v>
          </cell>
          <cell r="T190">
            <v>349127600</v>
          </cell>
          <cell r="U190">
            <v>1.4800000000000001E-2</v>
          </cell>
          <cell r="V190">
            <v>5167100</v>
          </cell>
          <cell r="W190">
            <v>354294700</v>
          </cell>
          <cell r="X190">
            <v>0</v>
          </cell>
          <cell r="Y190">
            <v>354294700</v>
          </cell>
        </row>
        <row r="191">
          <cell r="A191" t="str">
            <v>MILTON</v>
          </cell>
          <cell r="B191" t="str">
            <v>189</v>
          </cell>
          <cell r="C191">
            <v>4516048205</v>
          </cell>
          <cell r="D191">
            <v>0</v>
          </cell>
          <cell r="E191">
            <v>96846052</v>
          </cell>
          <cell r="F191">
            <v>5577500</v>
          </cell>
          <cell r="G191">
            <v>44420300</v>
          </cell>
          <cell r="H191">
            <v>4662892057</v>
          </cell>
          <cell r="I191">
            <v>0.95</v>
          </cell>
          <cell r="J191">
            <v>0</v>
          </cell>
          <cell r="K191">
            <v>0.95</v>
          </cell>
          <cell r="L191">
            <v>0.95</v>
          </cell>
          <cell r="M191">
            <v>1</v>
          </cell>
          <cell r="N191">
            <v>0.95</v>
          </cell>
          <cell r="O191">
            <v>4753735000</v>
          </cell>
          <cell r="P191">
            <v>0</v>
          </cell>
          <cell r="Q191">
            <v>101578500</v>
          </cell>
          <cell r="R191">
            <v>5871100</v>
          </cell>
          <cell r="S191">
            <v>44420300</v>
          </cell>
          <cell r="T191">
            <v>4905604900</v>
          </cell>
          <cell r="U191">
            <v>8.9999999999999993E-3</v>
          </cell>
          <cell r="V191">
            <v>44150400</v>
          </cell>
          <cell r="W191">
            <v>4949755300</v>
          </cell>
          <cell r="X191">
            <v>0</v>
          </cell>
          <cell r="Y191">
            <v>4949755300</v>
          </cell>
        </row>
        <row r="192">
          <cell r="A192" t="str">
            <v>MONROE</v>
          </cell>
          <cell r="B192" t="str">
            <v>190</v>
          </cell>
          <cell r="C192">
            <v>8598796</v>
          </cell>
          <cell r="D192">
            <v>0</v>
          </cell>
          <cell r="E192">
            <v>439247</v>
          </cell>
          <cell r="F192">
            <v>7610800</v>
          </cell>
          <cell r="G192">
            <v>2505921</v>
          </cell>
          <cell r="H192">
            <v>19154764</v>
          </cell>
          <cell r="I192">
            <v>0.87</v>
          </cell>
          <cell r="J192">
            <v>0</v>
          </cell>
          <cell r="K192">
            <v>0.87</v>
          </cell>
          <cell r="L192">
            <v>0.99</v>
          </cell>
          <cell r="M192">
            <v>1</v>
          </cell>
          <cell r="N192">
            <v>0.93</v>
          </cell>
          <cell r="O192">
            <v>9883700</v>
          </cell>
          <cell r="P192">
            <v>0</v>
          </cell>
          <cell r="Q192">
            <v>503600</v>
          </cell>
          <cell r="R192">
            <v>7687100</v>
          </cell>
          <cell r="S192">
            <v>2505900</v>
          </cell>
          <cell r="T192">
            <v>20580300</v>
          </cell>
          <cell r="U192">
            <v>3.2000000000000001E-2</v>
          </cell>
          <cell r="V192">
            <v>658600</v>
          </cell>
          <cell r="W192">
            <v>21238900</v>
          </cell>
          <cell r="X192">
            <v>0</v>
          </cell>
          <cell r="Y192">
            <v>21238900</v>
          </cell>
        </row>
        <row r="193">
          <cell r="A193" t="str">
            <v>MONSON</v>
          </cell>
          <cell r="B193" t="str">
            <v>191</v>
          </cell>
          <cell r="C193">
            <v>732259900</v>
          </cell>
          <cell r="D193">
            <v>0</v>
          </cell>
          <cell r="E193">
            <v>24385700</v>
          </cell>
          <cell r="F193">
            <v>11604500</v>
          </cell>
          <cell r="G193">
            <v>19495092</v>
          </cell>
          <cell r="H193">
            <v>787745192</v>
          </cell>
          <cell r="I193">
            <v>0.95</v>
          </cell>
          <cell r="J193">
            <v>0</v>
          </cell>
          <cell r="K193">
            <v>0.95</v>
          </cell>
          <cell r="L193">
            <v>0.95</v>
          </cell>
          <cell r="M193">
            <v>1</v>
          </cell>
          <cell r="N193">
            <v>0.95</v>
          </cell>
          <cell r="O193">
            <v>770799900</v>
          </cell>
          <cell r="P193">
            <v>0</v>
          </cell>
          <cell r="Q193">
            <v>25554000</v>
          </cell>
          <cell r="R193">
            <v>12215300</v>
          </cell>
          <cell r="S193">
            <v>19495100</v>
          </cell>
          <cell r="T193">
            <v>828064300</v>
          </cell>
          <cell r="U193">
            <v>2.5600000000000001E-2</v>
          </cell>
          <cell r="V193">
            <v>21198400</v>
          </cell>
          <cell r="W193">
            <v>849262700</v>
          </cell>
          <cell r="X193">
            <v>0</v>
          </cell>
          <cell r="Y193">
            <v>849262700</v>
          </cell>
        </row>
        <row r="194">
          <cell r="A194" t="str">
            <v>MONTAGUE</v>
          </cell>
          <cell r="B194" t="str">
            <v>192</v>
          </cell>
          <cell r="C194">
            <v>556308292</v>
          </cell>
          <cell r="D194">
            <v>4316500</v>
          </cell>
          <cell r="E194">
            <v>32758842</v>
          </cell>
          <cell r="F194">
            <v>76076382</v>
          </cell>
          <cell r="G194">
            <v>32062770</v>
          </cell>
          <cell r="H194">
            <v>701522786</v>
          </cell>
          <cell r="I194">
            <v>0.92</v>
          </cell>
          <cell r="J194">
            <v>0.92</v>
          </cell>
          <cell r="K194">
            <v>0.92</v>
          </cell>
          <cell r="L194">
            <v>0.96</v>
          </cell>
          <cell r="M194">
            <v>1</v>
          </cell>
          <cell r="N194">
            <v>0.93</v>
          </cell>
          <cell r="O194">
            <v>604682900</v>
          </cell>
          <cell r="P194">
            <v>4691800</v>
          </cell>
          <cell r="Q194">
            <v>35527000</v>
          </cell>
          <cell r="R194">
            <v>79281300</v>
          </cell>
          <cell r="S194">
            <v>32062800</v>
          </cell>
          <cell r="T194">
            <v>756245800</v>
          </cell>
          <cell r="U194">
            <v>1.2E-2</v>
          </cell>
          <cell r="V194">
            <v>9074900</v>
          </cell>
          <cell r="W194">
            <v>765320700</v>
          </cell>
          <cell r="X194">
            <v>0</v>
          </cell>
          <cell r="Y194">
            <v>765320700</v>
          </cell>
        </row>
        <row r="195">
          <cell r="A195" t="str">
            <v>MONTEREY</v>
          </cell>
          <cell r="B195" t="str">
            <v>193</v>
          </cell>
          <cell r="C195">
            <v>450623563</v>
          </cell>
          <cell r="D195">
            <v>0</v>
          </cell>
          <cell r="E195">
            <v>8624980</v>
          </cell>
          <cell r="F195">
            <v>194002</v>
          </cell>
          <cell r="G195">
            <v>7589981</v>
          </cell>
          <cell r="H195">
            <v>467032526</v>
          </cell>
          <cell r="I195">
            <v>0.92</v>
          </cell>
          <cell r="J195">
            <v>0</v>
          </cell>
          <cell r="K195">
            <v>0.93</v>
          </cell>
          <cell r="L195">
            <v>0.92</v>
          </cell>
          <cell r="M195">
            <v>1</v>
          </cell>
          <cell r="N195">
            <v>0.92</v>
          </cell>
          <cell r="O195">
            <v>489808200</v>
          </cell>
          <cell r="P195">
            <v>0</v>
          </cell>
          <cell r="Q195">
            <v>9252500</v>
          </cell>
          <cell r="R195">
            <v>210900</v>
          </cell>
          <cell r="S195">
            <v>7590000</v>
          </cell>
          <cell r="T195">
            <v>506861600</v>
          </cell>
          <cell r="U195">
            <v>1.24E-2</v>
          </cell>
          <cell r="V195">
            <v>6285100</v>
          </cell>
          <cell r="W195">
            <v>513146700</v>
          </cell>
          <cell r="X195">
            <v>0</v>
          </cell>
          <cell r="Y195">
            <v>513146700</v>
          </cell>
        </row>
        <row r="196">
          <cell r="A196" t="str">
            <v>MONTGOMERY</v>
          </cell>
          <cell r="B196" t="str">
            <v>194</v>
          </cell>
          <cell r="C196">
            <v>93537100</v>
          </cell>
          <cell r="D196">
            <v>0</v>
          </cell>
          <cell r="E196">
            <v>1809160</v>
          </cell>
          <cell r="F196">
            <v>439600</v>
          </cell>
          <cell r="G196">
            <v>1310537</v>
          </cell>
          <cell r="H196">
            <v>97096397</v>
          </cell>
          <cell r="I196">
            <v>0.96</v>
          </cell>
          <cell r="J196">
            <v>0</v>
          </cell>
          <cell r="K196">
            <v>0.98</v>
          </cell>
          <cell r="L196">
            <v>0.96</v>
          </cell>
          <cell r="M196">
            <v>1</v>
          </cell>
          <cell r="N196">
            <v>0.96</v>
          </cell>
          <cell r="O196">
            <v>97434500</v>
          </cell>
          <cell r="P196">
            <v>0</v>
          </cell>
          <cell r="Q196">
            <v>1841500</v>
          </cell>
          <cell r="R196">
            <v>457900</v>
          </cell>
          <cell r="S196">
            <v>1310500</v>
          </cell>
          <cell r="T196">
            <v>101044400</v>
          </cell>
          <cell r="U196">
            <v>1.7399999999999999E-2</v>
          </cell>
          <cell r="V196">
            <v>1758200</v>
          </cell>
          <cell r="W196">
            <v>102802600</v>
          </cell>
          <cell r="X196">
            <v>0</v>
          </cell>
          <cell r="Y196">
            <v>102802600</v>
          </cell>
        </row>
        <row r="197">
          <cell r="A197" t="str">
            <v>MOUNT WASHINGTON</v>
          </cell>
          <cell r="B197" t="str">
            <v>195</v>
          </cell>
          <cell r="C197">
            <v>73951300</v>
          </cell>
          <cell r="D197">
            <v>0</v>
          </cell>
          <cell r="E197">
            <v>16940</v>
          </cell>
          <cell r="F197">
            <v>940700</v>
          </cell>
          <cell r="G197">
            <v>1200030</v>
          </cell>
          <cell r="H197">
            <v>76108970</v>
          </cell>
          <cell r="I197">
            <v>0.97</v>
          </cell>
          <cell r="J197">
            <v>0</v>
          </cell>
          <cell r="K197">
            <v>1</v>
          </cell>
          <cell r="L197">
            <v>0.97</v>
          </cell>
          <cell r="M197">
            <v>1</v>
          </cell>
          <cell r="N197">
            <v>0.97</v>
          </cell>
          <cell r="O197">
            <v>76238500</v>
          </cell>
          <cell r="P197">
            <v>0</v>
          </cell>
          <cell r="Q197">
            <v>16900</v>
          </cell>
          <cell r="R197">
            <v>969800</v>
          </cell>
          <cell r="S197">
            <v>1200000</v>
          </cell>
          <cell r="T197">
            <v>78425200</v>
          </cell>
          <cell r="U197">
            <v>1.01E-2</v>
          </cell>
          <cell r="V197">
            <v>792100</v>
          </cell>
          <cell r="W197">
            <v>79217300</v>
          </cell>
          <cell r="X197">
            <v>0</v>
          </cell>
          <cell r="Y197">
            <v>79217300</v>
          </cell>
        </row>
        <row r="198">
          <cell r="A198" t="str">
            <v>NAHANT</v>
          </cell>
          <cell r="B198" t="str">
            <v>196</v>
          </cell>
          <cell r="C198">
            <v>837158930</v>
          </cell>
          <cell r="D198">
            <v>0</v>
          </cell>
          <cell r="E198">
            <v>16056115</v>
          </cell>
          <cell r="F198">
            <v>357200</v>
          </cell>
          <cell r="G198">
            <v>12594430</v>
          </cell>
          <cell r="H198">
            <v>866166675</v>
          </cell>
          <cell r="I198">
            <v>0.96</v>
          </cell>
          <cell r="J198">
            <v>0</v>
          </cell>
          <cell r="K198">
            <v>0.96</v>
          </cell>
          <cell r="L198">
            <v>0.96</v>
          </cell>
          <cell r="M198">
            <v>1</v>
          </cell>
          <cell r="N198">
            <v>0.96</v>
          </cell>
          <cell r="O198">
            <v>872040600</v>
          </cell>
          <cell r="P198">
            <v>0</v>
          </cell>
          <cell r="Q198">
            <v>16696700</v>
          </cell>
          <cell r="R198">
            <v>372100</v>
          </cell>
          <cell r="S198">
            <v>12594400</v>
          </cell>
          <cell r="T198">
            <v>901703800</v>
          </cell>
          <cell r="U198">
            <v>4.1000000000000003E-3</v>
          </cell>
          <cell r="V198">
            <v>3697000</v>
          </cell>
          <cell r="W198">
            <v>905400800</v>
          </cell>
          <cell r="X198">
            <v>0</v>
          </cell>
          <cell r="Y198">
            <v>905400800</v>
          </cell>
        </row>
        <row r="199">
          <cell r="A199" t="str">
            <v>NANTUCKET</v>
          </cell>
          <cell r="B199" t="str">
            <v>197</v>
          </cell>
          <cell r="C199">
            <v>19075765006</v>
          </cell>
          <cell r="D199">
            <v>28148400</v>
          </cell>
          <cell r="E199">
            <v>1248404516</v>
          </cell>
          <cell r="F199">
            <v>71831978</v>
          </cell>
          <cell r="G199">
            <v>199459060</v>
          </cell>
          <cell r="H199">
            <v>20623608960</v>
          </cell>
          <cell r="I199">
            <v>0.94</v>
          </cell>
          <cell r="J199">
            <v>0.94</v>
          </cell>
          <cell r="K199">
            <v>0.94</v>
          </cell>
          <cell r="L199">
            <v>0.94</v>
          </cell>
          <cell r="M199">
            <v>1</v>
          </cell>
          <cell r="N199">
            <v>0.94</v>
          </cell>
          <cell r="O199">
            <v>20293367000</v>
          </cell>
          <cell r="P199">
            <v>29945100</v>
          </cell>
          <cell r="Q199">
            <v>1326753300</v>
          </cell>
          <cell r="R199">
            <v>76253000</v>
          </cell>
          <cell r="S199">
            <v>199459100</v>
          </cell>
          <cell r="T199">
            <v>21925777500</v>
          </cell>
          <cell r="U199">
            <v>2.6100000000000002E-2</v>
          </cell>
          <cell r="V199">
            <v>572262800</v>
          </cell>
          <cell r="W199">
            <v>22498040300</v>
          </cell>
          <cell r="X199">
            <v>0</v>
          </cell>
          <cell r="Y199">
            <v>22498040300</v>
          </cell>
        </row>
        <row r="200">
          <cell r="A200" t="str">
            <v>NATICK</v>
          </cell>
          <cell r="B200" t="str">
            <v>198</v>
          </cell>
          <cell r="C200">
            <v>5156063400</v>
          </cell>
          <cell r="D200">
            <v>0</v>
          </cell>
          <cell r="E200">
            <v>1199049600</v>
          </cell>
          <cell r="F200">
            <v>61920700</v>
          </cell>
          <cell r="G200">
            <v>95120170</v>
          </cell>
          <cell r="H200">
            <v>6512153870</v>
          </cell>
          <cell r="I200">
            <v>0.97</v>
          </cell>
          <cell r="J200">
            <v>0</v>
          </cell>
          <cell r="K200">
            <v>0.89</v>
          </cell>
          <cell r="L200">
            <v>0.89</v>
          </cell>
          <cell r="M200">
            <v>1</v>
          </cell>
          <cell r="N200">
            <v>0.95</v>
          </cell>
          <cell r="O200">
            <v>5315529300</v>
          </cell>
          <cell r="P200">
            <v>0</v>
          </cell>
          <cell r="Q200">
            <v>1346239300</v>
          </cell>
          <cell r="R200">
            <v>69573800</v>
          </cell>
          <cell r="S200">
            <v>95120200</v>
          </cell>
          <cell r="T200">
            <v>6826462600</v>
          </cell>
          <cell r="U200">
            <v>1.2E-2</v>
          </cell>
          <cell r="V200">
            <v>81917600</v>
          </cell>
          <cell r="W200">
            <v>6908380200</v>
          </cell>
          <cell r="X200">
            <v>0</v>
          </cell>
          <cell r="Y200">
            <v>6908380200</v>
          </cell>
        </row>
        <row r="201">
          <cell r="A201" t="str">
            <v>NEEDHAM</v>
          </cell>
          <cell r="B201" t="str">
            <v>199</v>
          </cell>
          <cell r="C201">
            <v>6338792593</v>
          </cell>
          <cell r="D201">
            <v>0</v>
          </cell>
          <cell r="E201">
            <v>605364330</v>
          </cell>
          <cell r="F201">
            <v>138882200</v>
          </cell>
          <cell r="G201">
            <v>125999642</v>
          </cell>
          <cell r="H201">
            <v>7209038765</v>
          </cell>
          <cell r="I201">
            <v>0.96</v>
          </cell>
          <cell r="J201">
            <v>0</v>
          </cell>
          <cell r="K201">
            <v>0.96</v>
          </cell>
          <cell r="L201">
            <v>0.96</v>
          </cell>
          <cell r="M201">
            <v>1</v>
          </cell>
          <cell r="N201">
            <v>0.96</v>
          </cell>
          <cell r="O201">
            <v>6602909000</v>
          </cell>
          <cell r="P201">
            <v>0</v>
          </cell>
          <cell r="Q201">
            <v>630486400</v>
          </cell>
          <cell r="R201">
            <v>144669000</v>
          </cell>
          <cell r="S201">
            <v>125999600</v>
          </cell>
          <cell r="T201">
            <v>7504064000</v>
          </cell>
          <cell r="U201">
            <v>1.78E-2</v>
          </cell>
          <cell r="V201">
            <v>133572300</v>
          </cell>
          <cell r="W201">
            <v>7637636300</v>
          </cell>
          <cell r="X201">
            <v>0</v>
          </cell>
          <cell r="Y201">
            <v>7637636300</v>
          </cell>
        </row>
        <row r="202">
          <cell r="A202" t="str">
            <v>NEW ASHFORD</v>
          </cell>
          <cell r="B202" t="str">
            <v>200</v>
          </cell>
          <cell r="C202">
            <v>22979400</v>
          </cell>
          <cell r="D202">
            <v>276100</v>
          </cell>
          <cell r="E202">
            <v>6168700</v>
          </cell>
          <cell r="F202">
            <v>250800</v>
          </cell>
          <cell r="G202">
            <v>1705700</v>
          </cell>
          <cell r="H202">
            <v>31380700</v>
          </cell>
          <cell r="I202">
            <v>0.84</v>
          </cell>
          <cell r="J202">
            <v>0.84</v>
          </cell>
          <cell r="K202">
            <v>0.84</v>
          </cell>
          <cell r="L202">
            <v>0.84</v>
          </cell>
          <cell r="M202">
            <v>1</v>
          </cell>
          <cell r="N202">
            <v>0.85</v>
          </cell>
          <cell r="O202">
            <v>27356400</v>
          </cell>
          <cell r="P202">
            <v>328700</v>
          </cell>
          <cell r="Q202">
            <v>7341400</v>
          </cell>
          <cell r="R202">
            <v>298600</v>
          </cell>
          <cell r="S202">
            <v>1705700</v>
          </cell>
          <cell r="T202">
            <v>37030800</v>
          </cell>
          <cell r="U202">
            <v>1.6E-2</v>
          </cell>
          <cell r="V202">
            <v>592500</v>
          </cell>
          <cell r="W202">
            <v>37623300</v>
          </cell>
          <cell r="X202">
            <v>0</v>
          </cell>
          <cell r="Y202">
            <v>37623300</v>
          </cell>
        </row>
        <row r="203">
          <cell r="A203" t="str">
            <v>NEW BEDFORD</v>
          </cell>
          <cell r="B203" t="str">
            <v>201</v>
          </cell>
          <cell r="C203">
            <v>5657198843</v>
          </cell>
          <cell r="D203">
            <v>0</v>
          </cell>
          <cell r="E203">
            <v>629659057</v>
          </cell>
          <cell r="F203">
            <v>289760200</v>
          </cell>
          <cell r="G203">
            <v>149591760</v>
          </cell>
          <cell r="H203">
            <v>6726209860</v>
          </cell>
          <cell r="I203">
            <v>0.98</v>
          </cell>
          <cell r="J203">
            <v>0</v>
          </cell>
          <cell r="K203">
            <v>0.88</v>
          </cell>
          <cell r="L203">
            <v>0.88</v>
          </cell>
          <cell r="M203">
            <v>1</v>
          </cell>
          <cell r="N203">
            <v>0.97</v>
          </cell>
          <cell r="O203">
            <v>5772651900</v>
          </cell>
          <cell r="P203">
            <v>0</v>
          </cell>
          <cell r="Q203">
            <v>715413900</v>
          </cell>
          <cell r="R203">
            <v>329273000</v>
          </cell>
          <cell r="S203">
            <v>149591800</v>
          </cell>
          <cell r="T203">
            <v>6966930600</v>
          </cell>
          <cell r="U203">
            <v>2.0500000000000001E-2</v>
          </cell>
          <cell r="V203">
            <v>142822100</v>
          </cell>
          <cell r="W203">
            <v>7109752700</v>
          </cell>
          <cell r="X203">
            <v>30296100</v>
          </cell>
          <cell r="Y203">
            <v>7140048800</v>
          </cell>
        </row>
        <row r="204">
          <cell r="A204" t="str">
            <v>NEW BRAINTREE</v>
          </cell>
          <cell r="B204" t="str">
            <v>202</v>
          </cell>
          <cell r="C204">
            <v>109185992</v>
          </cell>
          <cell r="D204">
            <v>0</v>
          </cell>
          <cell r="E204">
            <v>4007070</v>
          </cell>
          <cell r="F204">
            <v>63162</v>
          </cell>
          <cell r="G204">
            <v>2033480</v>
          </cell>
          <cell r="H204">
            <v>115289704</v>
          </cell>
          <cell r="I204">
            <v>0.95</v>
          </cell>
          <cell r="J204">
            <v>0</v>
          </cell>
          <cell r="K204">
            <v>0.97</v>
          </cell>
          <cell r="L204">
            <v>0.95</v>
          </cell>
          <cell r="M204">
            <v>1</v>
          </cell>
          <cell r="N204">
            <v>0.95</v>
          </cell>
          <cell r="O204">
            <v>114932600</v>
          </cell>
          <cell r="P204">
            <v>0</v>
          </cell>
          <cell r="Q204">
            <v>4148000</v>
          </cell>
          <cell r="R204">
            <v>66500</v>
          </cell>
          <cell r="S204">
            <v>2033500</v>
          </cell>
          <cell r="T204">
            <v>121180600</v>
          </cell>
          <cell r="U204">
            <v>3.5999999999999997E-2</v>
          </cell>
          <cell r="V204">
            <v>4362500</v>
          </cell>
          <cell r="W204">
            <v>125543100</v>
          </cell>
          <cell r="X204">
            <v>0</v>
          </cell>
          <cell r="Y204">
            <v>125543100</v>
          </cell>
        </row>
        <row r="205">
          <cell r="A205" t="str">
            <v>NEW MARLBOROUGH</v>
          </cell>
          <cell r="B205" t="str">
            <v>203</v>
          </cell>
          <cell r="C205">
            <v>467175010</v>
          </cell>
          <cell r="D205">
            <v>0</v>
          </cell>
          <cell r="E205">
            <v>22393510</v>
          </cell>
          <cell r="F205">
            <v>1990900</v>
          </cell>
          <cell r="G205">
            <v>4816640</v>
          </cell>
          <cell r="H205">
            <v>496376060</v>
          </cell>
          <cell r="I205">
            <v>0.91</v>
          </cell>
          <cell r="J205">
            <v>0</v>
          </cell>
          <cell r="K205">
            <v>0.91</v>
          </cell>
          <cell r="L205">
            <v>0.91</v>
          </cell>
          <cell r="M205">
            <v>1</v>
          </cell>
          <cell r="N205">
            <v>0.91</v>
          </cell>
          <cell r="O205">
            <v>513379100</v>
          </cell>
          <cell r="P205">
            <v>0</v>
          </cell>
          <cell r="Q205">
            <v>24474500</v>
          </cell>
          <cell r="R205">
            <v>2187800</v>
          </cell>
          <cell r="S205">
            <v>4816600</v>
          </cell>
          <cell r="T205">
            <v>544858000</v>
          </cell>
          <cell r="U205">
            <v>3.5499999999999997E-2</v>
          </cell>
          <cell r="V205">
            <v>19342500</v>
          </cell>
          <cell r="W205">
            <v>564200500</v>
          </cell>
          <cell r="X205">
            <v>0</v>
          </cell>
          <cell r="Y205">
            <v>564200500</v>
          </cell>
        </row>
        <row r="206">
          <cell r="A206" t="str">
            <v>NEW SALEM</v>
          </cell>
          <cell r="B206" t="str">
            <v>204</v>
          </cell>
          <cell r="C206">
            <v>104664710</v>
          </cell>
          <cell r="D206">
            <v>0</v>
          </cell>
          <cell r="E206">
            <v>1855590</v>
          </cell>
          <cell r="F206">
            <v>235600</v>
          </cell>
          <cell r="G206">
            <v>1566389</v>
          </cell>
          <cell r="H206">
            <v>108322289</v>
          </cell>
          <cell r="I206">
            <v>0.94</v>
          </cell>
          <cell r="J206">
            <v>0</v>
          </cell>
          <cell r="K206">
            <v>0.95</v>
          </cell>
          <cell r="L206">
            <v>0.94</v>
          </cell>
          <cell r="M206">
            <v>1</v>
          </cell>
          <cell r="N206">
            <v>0.94</v>
          </cell>
          <cell r="O206">
            <v>111345400</v>
          </cell>
          <cell r="P206">
            <v>0</v>
          </cell>
          <cell r="Q206">
            <v>1955600</v>
          </cell>
          <cell r="R206">
            <v>250600</v>
          </cell>
          <cell r="S206">
            <v>1566400</v>
          </cell>
          <cell r="T206">
            <v>115118000</v>
          </cell>
          <cell r="U206">
            <v>2.3800000000000002E-2</v>
          </cell>
          <cell r="V206">
            <v>2739800</v>
          </cell>
          <cell r="W206">
            <v>117857800</v>
          </cell>
          <cell r="X206">
            <v>0</v>
          </cell>
          <cell r="Y206">
            <v>117857800</v>
          </cell>
        </row>
        <row r="207">
          <cell r="A207" t="str">
            <v>NEWBURY</v>
          </cell>
          <cell r="B207" t="str">
            <v>205</v>
          </cell>
          <cell r="C207">
            <v>1358771866</v>
          </cell>
          <cell r="D207">
            <v>0</v>
          </cell>
          <cell r="E207">
            <v>40526297</v>
          </cell>
          <cell r="F207">
            <v>3461875</v>
          </cell>
          <cell r="G207">
            <v>14681908</v>
          </cell>
          <cell r="H207">
            <v>1417441946</v>
          </cell>
          <cell r="I207">
            <v>0.94</v>
          </cell>
          <cell r="J207">
            <v>0</v>
          </cell>
          <cell r="K207">
            <v>0.94</v>
          </cell>
          <cell r="L207">
            <v>0.94</v>
          </cell>
          <cell r="M207">
            <v>1</v>
          </cell>
          <cell r="N207">
            <v>0.94</v>
          </cell>
          <cell r="O207">
            <v>1445502000</v>
          </cell>
          <cell r="P207">
            <v>0</v>
          </cell>
          <cell r="Q207">
            <v>43030400</v>
          </cell>
          <cell r="R207">
            <v>3682800</v>
          </cell>
          <cell r="S207">
            <v>14681900</v>
          </cell>
          <cell r="T207">
            <v>1506897100</v>
          </cell>
          <cell r="U207">
            <v>2.1000000000000001E-2</v>
          </cell>
          <cell r="V207">
            <v>31644800</v>
          </cell>
          <cell r="W207">
            <v>1538541900</v>
          </cell>
          <cell r="X207">
            <v>0</v>
          </cell>
          <cell r="Y207">
            <v>1538541900</v>
          </cell>
        </row>
        <row r="208">
          <cell r="A208" t="str">
            <v>NEWBURYPORT</v>
          </cell>
          <cell r="B208" t="str">
            <v>206</v>
          </cell>
          <cell r="C208">
            <v>3122440639</v>
          </cell>
          <cell r="D208">
            <v>335400</v>
          </cell>
          <cell r="E208">
            <v>274977961</v>
          </cell>
          <cell r="F208">
            <v>179810800</v>
          </cell>
          <cell r="G208">
            <v>46638532</v>
          </cell>
          <cell r="H208">
            <v>3624203332</v>
          </cell>
          <cell r="I208">
            <v>0.96</v>
          </cell>
          <cell r="J208">
            <v>0.96</v>
          </cell>
          <cell r="K208">
            <v>0.99</v>
          </cell>
          <cell r="L208">
            <v>0.99</v>
          </cell>
          <cell r="M208">
            <v>1</v>
          </cell>
          <cell r="N208">
            <v>0.96</v>
          </cell>
          <cell r="O208">
            <v>3252542300</v>
          </cell>
          <cell r="P208">
            <v>349400</v>
          </cell>
          <cell r="Q208">
            <v>277750800</v>
          </cell>
          <cell r="R208">
            <v>181627100</v>
          </cell>
          <cell r="S208">
            <v>46638500</v>
          </cell>
          <cell r="T208">
            <v>3758908100</v>
          </cell>
          <cell r="U208">
            <v>2.3300000000000001E-2</v>
          </cell>
          <cell r="V208">
            <v>87582600</v>
          </cell>
          <cell r="W208">
            <v>3846490700</v>
          </cell>
          <cell r="X208">
            <v>9670500</v>
          </cell>
          <cell r="Y208">
            <v>3856161200</v>
          </cell>
        </row>
        <row r="209">
          <cell r="A209" t="str">
            <v>NEWTON</v>
          </cell>
          <cell r="B209" t="str">
            <v>207</v>
          </cell>
          <cell r="C209">
            <v>18478928698</v>
          </cell>
          <cell r="D209">
            <v>0</v>
          </cell>
          <cell r="E209">
            <v>1621831502</v>
          </cell>
          <cell r="F209">
            <v>145408200</v>
          </cell>
          <cell r="G209">
            <v>211461100</v>
          </cell>
          <cell r="H209">
            <v>20457629500</v>
          </cell>
          <cell r="I209">
            <v>0.93</v>
          </cell>
          <cell r="J209">
            <v>0</v>
          </cell>
          <cell r="K209">
            <v>0.93</v>
          </cell>
          <cell r="L209">
            <v>0.93</v>
          </cell>
          <cell r="M209">
            <v>1</v>
          </cell>
          <cell r="N209">
            <v>0.93</v>
          </cell>
          <cell r="O209">
            <v>19869815800</v>
          </cell>
          <cell r="P209">
            <v>0</v>
          </cell>
          <cell r="Q209">
            <v>1740932700</v>
          </cell>
          <cell r="R209">
            <v>156352900</v>
          </cell>
          <cell r="S209">
            <v>211461100</v>
          </cell>
          <cell r="T209">
            <v>21978562500</v>
          </cell>
          <cell r="U209">
            <v>1.04E-2</v>
          </cell>
          <cell r="V209">
            <v>228577100</v>
          </cell>
          <cell r="W209">
            <v>22207139600</v>
          </cell>
          <cell r="X209">
            <v>14280500</v>
          </cell>
          <cell r="Y209">
            <v>22221420100</v>
          </cell>
        </row>
        <row r="210">
          <cell r="A210" t="str">
            <v>NORFOLK</v>
          </cell>
          <cell r="B210" t="str">
            <v>208</v>
          </cell>
          <cell r="C210">
            <v>1426459510</v>
          </cell>
          <cell r="D210">
            <v>367100</v>
          </cell>
          <cell r="E210">
            <v>56031690</v>
          </cell>
          <cell r="F210">
            <v>12881500</v>
          </cell>
          <cell r="G210">
            <v>16709363</v>
          </cell>
          <cell r="H210">
            <v>1512449163</v>
          </cell>
          <cell r="I210">
            <v>0.96</v>
          </cell>
          <cell r="J210">
            <v>0.96</v>
          </cell>
          <cell r="K210">
            <v>0.96</v>
          </cell>
          <cell r="L210">
            <v>0.96</v>
          </cell>
          <cell r="M210">
            <v>1</v>
          </cell>
          <cell r="N210">
            <v>0.96</v>
          </cell>
          <cell r="O210">
            <v>1485895300</v>
          </cell>
          <cell r="P210">
            <v>382400</v>
          </cell>
          <cell r="Q210">
            <v>58341800</v>
          </cell>
          <cell r="R210">
            <v>13418200</v>
          </cell>
          <cell r="S210">
            <v>16709400</v>
          </cell>
          <cell r="T210">
            <v>1574747100</v>
          </cell>
          <cell r="U210">
            <v>2.2499999999999999E-2</v>
          </cell>
          <cell r="V210">
            <v>35431800</v>
          </cell>
          <cell r="W210">
            <v>1610178900</v>
          </cell>
          <cell r="X210">
            <v>0</v>
          </cell>
          <cell r="Y210">
            <v>1610178900</v>
          </cell>
        </row>
        <row r="211">
          <cell r="A211" t="str">
            <v>NORTH ADAMS</v>
          </cell>
          <cell r="B211" t="str">
            <v>209</v>
          </cell>
          <cell r="C211">
            <v>568828343</v>
          </cell>
          <cell r="D211">
            <v>0</v>
          </cell>
          <cell r="E211">
            <v>99356499</v>
          </cell>
          <cell r="F211">
            <v>27994580</v>
          </cell>
          <cell r="G211">
            <v>26663272</v>
          </cell>
          <cell r="H211">
            <v>722842694</v>
          </cell>
          <cell r="I211">
            <v>0.92</v>
          </cell>
          <cell r="J211">
            <v>0</v>
          </cell>
          <cell r="K211">
            <v>0.98</v>
          </cell>
          <cell r="L211">
            <v>0.98</v>
          </cell>
          <cell r="M211">
            <v>1</v>
          </cell>
          <cell r="N211">
            <v>0.93</v>
          </cell>
          <cell r="O211">
            <v>618291700</v>
          </cell>
          <cell r="P211">
            <v>0</v>
          </cell>
          <cell r="Q211">
            <v>101384100</v>
          </cell>
          <cell r="R211">
            <v>28565900</v>
          </cell>
          <cell r="S211">
            <v>26663300</v>
          </cell>
          <cell r="T211">
            <v>774905000</v>
          </cell>
          <cell r="U211">
            <v>1.1299999999999999E-2</v>
          </cell>
          <cell r="V211">
            <v>8756400</v>
          </cell>
          <cell r="W211">
            <v>783661400</v>
          </cell>
          <cell r="X211">
            <v>0</v>
          </cell>
          <cell r="Y211">
            <v>783661400</v>
          </cell>
        </row>
        <row r="212">
          <cell r="A212" t="str">
            <v>NORTH ANDOVER</v>
          </cell>
          <cell r="B212" t="str">
            <v>210</v>
          </cell>
          <cell r="C212">
            <v>4001584703</v>
          </cell>
          <cell r="D212">
            <v>0</v>
          </cell>
          <cell r="E212">
            <v>283789944</v>
          </cell>
          <cell r="F212">
            <v>167088600</v>
          </cell>
          <cell r="G212">
            <v>82002220</v>
          </cell>
          <cell r="H212">
            <v>4534465467</v>
          </cell>
          <cell r="I212">
            <v>0.94</v>
          </cell>
          <cell r="J212">
            <v>0</v>
          </cell>
          <cell r="K212">
            <v>0.94</v>
          </cell>
          <cell r="L212">
            <v>0.94</v>
          </cell>
          <cell r="M212">
            <v>1</v>
          </cell>
          <cell r="N212">
            <v>0.94</v>
          </cell>
          <cell r="O212">
            <v>4257005000</v>
          </cell>
          <cell r="P212">
            <v>0</v>
          </cell>
          <cell r="Q212">
            <v>301832800</v>
          </cell>
          <cell r="R212">
            <v>177753800</v>
          </cell>
          <cell r="S212">
            <v>82002200</v>
          </cell>
          <cell r="T212">
            <v>4818593800</v>
          </cell>
          <cell r="U212">
            <v>1.9599999999999999E-2</v>
          </cell>
          <cell r="V212">
            <v>94444400</v>
          </cell>
          <cell r="W212">
            <v>4913038200</v>
          </cell>
          <cell r="X212">
            <v>0</v>
          </cell>
          <cell r="Y212">
            <v>4913038200</v>
          </cell>
        </row>
        <row r="213">
          <cell r="A213" t="str">
            <v>NORTH ATTLEBOROUGH</v>
          </cell>
          <cell r="B213" t="str">
            <v>211</v>
          </cell>
          <cell r="C213">
            <v>3211146109</v>
          </cell>
          <cell r="D213">
            <v>0</v>
          </cell>
          <cell r="E213">
            <v>690440991</v>
          </cell>
          <cell r="F213">
            <v>110657800</v>
          </cell>
          <cell r="G213">
            <v>53525680</v>
          </cell>
          <cell r="H213">
            <v>4065770580</v>
          </cell>
          <cell r="I213">
            <v>0.94</v>
          </cell>
          <cell r="J213">
            <v>0</v>
          </cell>
          <cell r="K213">
            <v>0.88</v>
          </cell>
          <cell r="L213">
            <v>0.88</v>
          </cell>
          <cell r="M213">
            <v>1</v>
          </cell>
          <cell r="N213">
            <v>0.93</v>
          </cell>
          <cell r="O213">
            <v>3416112900</v>
          </cell>
          <cell r="P213">
            <v>0</v>
          </cell>
          <cell r="Q213">
            <v>784412800</v>
          </cell>
          <cell r="R213">
            <v>125747500</v>
          </cell>
          <cell r="S213">
            <v>53525700</v>
          </cell>
          <cell r="T213">
            <v>4379798900</v>
          </cell>
          <cell r="U213">
            <v>2.29E-2</v>
          </cell>
          <cell r="V213">
            <v>100297400</v>
          </cell>
          <cell r="W213">
            <v>4480096300</v>
          </cell>
          <cell r="X213">
            <v>0</v>
          </cell>
          <cell r="Y213">
            <v>4480096300</v>
          </cell>
        </row>
        <row r="214">
          <cell r="A214" t="str">
            <v>NORTH BROOKFIELD</v>
          </cell>
          <cell r="B214" t="str">
            <v>212</v>
          </cell>
          <cell r="C214">
            <v>415422839</v>
          </cell>
          <cell r="D214">
            <v>0</v>
          </cell>
          <cell r="E214">
            <v>15687325</v>
          </cell>
          <cell r="F214">
            <v>11249074</v>
          </cell>
          <cell r="G214">
            <v>5580885</v>
          </cell>
          <cell r="H214">
            <v>447940123</v>
          </cell>
          <cell r="I214">
            <v>0.96</v>
          </cell>
          <cell r="J214">
            <v>0</v>
          </cell>
          <cell r="K214">
            <v>0.96</v>
          </cell>
          <cell r="L214">
            <v>0.96</v>
          </cell>
          <cell r="M214">
            <v>1</v>
          </cell>
          <cell r="N214">
            <v>0.96</v>
          </cell>
          <cell r="O214">
            <v>432732100</v>
          </cell>
          <cell r="P214">
            <v>0</v>
          </cell>
          <cell r="Q214">
            <v>16289500</v>
          </cell>
          <cell r="R214">
            <v>11717800</v>
          </cell>
          <cell r="S214">
            <v>5580900</v>
          </cell>
          <cell r="T214">
            <v>466320300</v>
          </cell>
          <cell r="U214">
            <v>2.6800000000000001E-2</v>
          </cell>
          <cell r="V214">
            <v>12497400</v>
          </cell>
          <cell r="W214">
            <v>478817700</v>
          </cell>
          <cell r="X214">
            <v>0</v>
          </cell>
          <cell r="Y214">
            <v>478817700</v>
          </cell>
        </row>
        <row r="215">
          <cell r="A215" t="str">
            <v>NORTH READING</v>
          </cell>
          <cell r="B215" t="str">
            <v>213</v>
          </cell>
          <cell r="C215">
            <v>2369537186</v>
          </cell>
          <cell r="D215">
            <v>0</v>
          </cell>
          <cell r="E215">
            <v>172518872</v>
          </cell>
          <cell r="F215">
            <v>109581100</v>
          </cell>
          <cell r="G215">
            <v>30908800</v>
          </cell>
          <cell r="H215">
            <v>2682545958</v>
          </cell>
          <cell r="I215">
            <v>0.96</v>
          </cell>
          <cell r="J215">
            <v>0</v>
          </cell>
          <cell r="K215">
            <v>0.96</v>
          </cell>
          <cell r="L215">
            <v>0.96</v>
          </cell>
          <cell r="M215">
            <v>1</v>
          </cell>
          <cell r="N215">
            <v>0.96</v>
          </cell>
          <cell r="O215">
            <v>2468267900</v>
          </cell>
          <cell r="P215">
            <v>0</v>
          </cell>
          <cell r="Q215">
            <v>179706500</v>
          </cell>
          <cell r="R215">
            <v>114147000</v>
          </cell>
          <cell r="S215">
            <v>30908800</v>
          </cell>
          <cell r="T215">
            <v>2793030200</v>
          </cell>
          <cell r="U215">
            <v>1.6199999999999999E-2</v>
          </cell>
          <cell r="V215">
            <v>45247100</v>
          </cell>
          <cell r="W215">
            <v>2838277300</v>
          </cell>
          <cell r="X215">
            <v>0</v>
          </cell>
          <cell r="Y215">
            <v>2838277300</v>
          </cell>
        </row>
        <row r="216">
          <cell r="A216" t="str">
            <v>NORTHAMPTON</v>
          </cell>
          <cell r="B216" t="str">
            <v>214</v>
          </cell>
          <cell r="C216">
            <v>2584193700</v>
          </cell>
          <cell r="D216">
            <v>0</v>
          </cell>
          <cell r="E216">
            <v>445059900</v>
          </cell>
          <cell r="F216">
            <v>87313700</v>
          </cell>
          <cell r="G216">
            <v>77019250</v>
          </cell>
          <cell r="H216">
            <v>3193586550</v>
          </cell>
          <cell r="I216">
            <v>0.96</v>
          </cell>
          <cell r="J216">
            <v>0</v>
          </cell>
          <cell r="K216">
            <v>0.99</v>
          </cell>
          <cell r="L216">
            <v>0.99</v>
          </cell>
          <cell r="M216">
            <v>1</v>
          </cell>
          <cell r="N216">
            <v>0.97</v>
          </cell>
          <cell r="O216">
            <v>2691868400</v>
          </cell>
          <cell r="P216">
            <v>0</v>
          </cell>
          <cell r="Q216">
            <v>449518500</v>
          </cell>
          <cell r="R216">
            <v>88195700</v>
          </cell>
          <cell r="S216">
            <v>77019300</v>
          </cell>
          <cell r="T216">
            <v>3306601900</v>
          </cell>
          <cell r="U216">
            <v>2.2599999999999999E-2</v>
          </cell>
          <cell r="V216">
            <v>74729200</v>
          </cell>
          <cell r="W216">
            <v>3381331100</v>
          </cell>
          <cell r="X216">
            <v>0</v>
          </cell>
          <cell r="Y216">
            <v>3381331100</v>
          </cell>
        </row>
        <row r="217">
          <cell r="A217" t="str">
            <v>NORTHBOROUGH</v>
          </cell>
          <cell r="B217" t="str">
            <v>215</v>
          </cell>
          <cell r="C217">
            <v>1941494600</v>
          </cell>
          <cell r="D217">
            <v>2409400</v>
          </cell>
          <cell r="E217">
            <v>183243100</v>
          </cell>
          <cell r="F217">
            <v>266610200</v>
          </cell>
          <cell r="G217">
            <v>61078290</v>
          </cell>
          <cell r="H217">
            <v>2454835590</v>
          </cell>
          <cell r="I217">
            <v>0.94</v>
          </cell>
          <cell r="J217">
            <v>0.94</v>
          </cell>
          <cell r="K217">
            <v>0.98</v>
          </cell>
          <cell r="L217">
            <v>0.98</v>
          </cell>
          <cell r="M217">
            <v>1</v>
          </cell>
          <cell r="N217">
            <v>0.95</v>
          </cell>
          <cell r="O217">
            <v>2065419800</v>
          </cell>
          <cell r="P217">
            <v>2563200</v>
          </cell>
          <cell r="Q217">
            <v>186886200</v>
          </cell>
          <cell r="R217">
            <v>272051200</v>
          </cell>
          <cell r="S217">
            <v>61078300</v>
          </cell>
          <cell r="T217">
            <v>2587998700</v>
          </cell>
          <cell r="U217">
            <v>2.3699999999999999E-2</v>
          </cell>
          <cell r="V217">
            <v>61335600</v>
          </cell>
          <cell r="W217">
            <v>2649334300</v>
          </cell>
          <cell r="X217">
            <v>0</v>
          </cell>
          <cell r="Y217">
            <v>2649334300</v>
          </cell>
        </row>
        <row r="218">
          <cell r="A218" t="str">
            <v>NORTHBRIDGE</v>
          </cell>
          <cell r="B218" t="str">
            <v>216</v>
          </cell>
          <cell r="C218">
            <v>1504511121</v>
          </cell>
          <cell r="D218">
            <v>0</v>
          </cell>
          <cell r="E218">
            <v>135644189</v>
          </cell>
          <cell r="F218">
            <v>45716600</v>
          </cell>
          <cell r="G218">
            <v>31102647</v>
          </cell>
          <cell r="H218">
            <v>1716974557</v>
          </cell>
          <cell r="I218">
            <v>0.94</v>
          </cell>
          <cell r="J218">
            <v>0</v>
          </cell>
          <cell r="K218">
            <v>0.94</v>
          </cell>
          <cell r="L218">
            <v>0.94</v>
          </cell>
          <cell r="M218">
            <v>1</v>
          </cell>
          <cell r="N218">
            <v>0.94</v>
          </cell>
          <cell r="O218">
            <v>1600543700</v>
          </cell>
          <cell r="P218">
            <v>0</v>
          </cell>
          <cell r="Q218">
            <v>144258500</v>
          </cell>
          <cell r="R218">
            <v>48634700</v>
          </cell>
          <cell r="S218">
            <v>31102600</v>
          </cell>
          <cell r="T218">
            <v>1824539500</v>
          </cell>
          <cell r="U218">
            <v>3.6499999999999998E-2</v>
          </cell>
          <cell r="V218">
            <v>66595700</v>
          </cell>
          <cell r="W218">
            <v>1891135200</v>
          </cell>
          <cell r="X218">
            <v>0</v>
          </cell>
          <cell r="Y218">
            <v>1891135200</v>
          </cell>
        </row>
        <row r="219">
          <cell r="A219" t="str">
            <v>NORTHFIELD</v>
          </cell>
          <cell r="B219" t="str">
            <v>217</v>
          </cell>
          <cell r="C219">
            <v>284991609</v>
          </cell>
          <cell r="D219">
            <v>0</v>
          </cell>
          <cell r="E219">
            <v>14791574</v>
          </cell>
          <cell r="F219">
            <v>46632627</v>
          </cell>
          <cell r="G219">
            <v>38789510</v>
          </cell>
          <cell r="H219">
            <v>385205320</v>
          </cell>
          <cell r="I219">
            <v>0.92</v>
          </cell>
          <cell r="J219">
            <v>0</v>
          </cell>
          <cell r="K219">
            <v>0.93</v>
          </cell>
          <cell r="L219">
            <v>0.99</v>
          </cell>
          <cell r="M219">
            <v>1</v>
          </cell>
          <cell r="N219">
            <v>0.94</v>
          </cell>
          <cell r="O219">
            <v>309773500</v>
          </cell>
          <cell r="P219">
            <v>0</v>
          </cell>
          <cell r="Q219">
            <v>15985100</v>
          </cell>
          <cell r="R219">
            <v>47213000</v>
          </cell>
          <cell r="S219">
            <v>38789500</v>
          </cell>
          <cell r="T219">
            <v>411761100</v>
          </cell>
          <cell r="U219">
            <v>1.83E-2</v>
          </cell>
          <cell r="V219">
            <v>7535200</v>
          </cell>
          <cell r="W219">
            <v>419296300</v>
          </cell>
          <cell r="X219">
            <v>0</v>
          </cell>
          <cell r="Y219">
            <v>419296300</v>
          </cell>
        </row>
        <row r="220">
          <cell r="A220" t="str">
            <v>NORTON</v>
          </cell>
          <cell r="B220" t="str">
            <v>218</v>
          </cell>
          <cell r="C220">
            <v>2040540935</v>
          </cell>
          <cell r="D220">
            <v>0</v>
          </cell>
          <cell r="E220">
            <v>149441555</v>
          </cell>
          <cell r="F220">
            <v>109413600</v>
          </cell>
          <cell r="G220">
            <v>40875810</v>
          </cell>
          <cell r="H220">
            <v>2340271900</v>
          </cell>
          <cell r="I220">
            <v>0.96</v>
          </cell>
          <cell r="J220">
            <v>0</v>
          </cell>
          <cell r="K220">
            <v>0.96</v>
          </cell>
          <cell r="L220">
            <v>0.96</v>
          </cell>
          <cell r="M220">
            <v>1</v>
          </cell>
          <cell r="N220">
            <v>0.96</v>
          </cell>
          <cell r="O220">
            <v>2125563500</v>
          </cell>
          <cell r="P220">
            <v>0</v>
          </cell>
          <cell r="Q220">
            <v>155571800</v>
          </cell>
          <cell r="R220">
            <v>113972500</v>
          </cell>
          <cell r="S220">
            <v>40875800</v>
          </cell>
          <cell r="T220">
            <v>2435983600</v>
          </cell>
          <cell r="U220">
            <v>2.1600000000000001E-2</v>
          </cell>
          <cell r="V220">
            <v>52617200</v>
          </cell>
          <cell r="W220">
            <v>2488600800</v>
          </cell>
          <cell r="X220">
            <v>0</v>
          </cell>
          <cell r="Y220">
            <v>2488600800</v>
          </cell>
        </row>
        <row r="221">
          <cell r="A221" t="str">
            <v>NORWELL</v>
          </cell>
          <cell r="B221" t="str">
            <v>219</v>
          </cell>
          <cell r="C221">
            <v>2154860223</v>
          </cell>
          <cell r="D221">
            <v>0</v>
          </cell>
          <cell r="E221">
            <v>268050477</v>
          </cell>
          <cell r="F221">
            <v>60597400</v>
          </cell>
          <cell r="G221">
            <v>22934499</v>
          </cell>
          <cell r="H221">
            <v>2506442599</v>
          </cell>
          <cell r="I221">
            <v>0.97</v>
          </cell>
          <cell r="J221">
            <v>0</v>
          </cell>
          <cell r="K221">
            <v>0.97</v>
          </cell>
          <cell r="L221">
            <v>0.97</v>
          </cell>
          <cell r="M221">
            <v>1</v>
          </cell>
          <cell r="N221">
            <v>0.97</v>
          </cell>
          <cell r="O221">
            <v>2221505400</v>
          </cell>
          <cell r="P221">
            <v>0</v>
          </cell>
          <cell r="Q221">
            <v>276316900</v>
          </cell>
          <cell r="R221">
            <v>62471500</v>
          </cell>
          <cell r="S221">
            <v>22934500</v>
          </cell>
          <cell r="T221">
            <v>2583228300</v>
          </cell>
          <cell r="U221">
            <v>1.9800000000000002E-2</v>
          </cell>
          <cell r="V221">
            <v>51147900</v>
          </cell>
          <cell r="W221">
            <v>2634376200</v>
          </cell>
          <cell r="X221">
            <v>0</v>
          </cell>
          <cell r="Y221">
            <v>2634376200</v>
          </cell>
        </row>
        <row r="222">
          <cell r="A222" t="str">
            <v>NORWOOD</v>
          </cell>
          <cell r="B222" t="str">
            <v>220</v>
          </cell>
          <cell r="C222">
            <v>3175693819</v>
          </cell>
          <cell r="D222">
            <v>0</v>
          </cell>
          <cell r="E222">
            <v>884657081</v>
          </cell>
          <cell r="F222">
            <v>282778300</v>
          </cell>
          <cell r="G222">
            <v>95663850</v>
          </cell>
          <cell r="H222">
            <v>4438793050</v>
          </cell>
          <cell r="I222">
            <v>0.91</v>
          </cell>
          <cell r="J222">
            <v>0</v>
          </cell>
          <cell r="K222">
            <v>0.94</v>
          </cell>
          <cell r="L222">
            <v>0.94</v>
          </cell>
          <cell r="M222">
            <v>1</v>
          </cell>
          <cell r="N222">
            <v>0.92</v>
          </cell>
          <cell r="O222">
            <v>3489773400</v>
          </cell>
          <cell r="P222">
            <v>0</v>
          </cell>
          <cell r="Q222">
            <v>940920000</v>
          </cell>
          <cell r="R222">
            <v>300828000</v>
          </cell>
          <cell r="S222">
            <v>95663900</v>
          </cell>
          <cell r="T222">
            <v>4827185300</v>
          </cell>
          <cell r="U222">
            <v>1.7299999999999999E-2</v>
          </cell>
          <cell r="V222">
            <v>83510300</v>
          </cell>
          <cell r="W222">
            <v>4910695600</v>
          </cell>
          <cell r="X222">
            <v>0</v>
          </cell>
          <cell r="Y222">
            <v>4910695600</v>
          </cell>
        </row>
        <row r="223">
          <cell r="A223" t="str">
            <v>OAK BLUFFS</v>
          </cell>
          <cell r="B223" t="str">
            <v>221</v>
          </cell>
          <cell r="C223">
            <v>2684252415</v>
          </cell>
          <cell r="D223">
            <v>2028400</v>
          </cell>
          <cell r="E223">
            <v>161399585</v>
          </cell>
          <cell r="F223">
            <v>4923700</v>
          </cell>
          <cell r="G223">
            <v>46655138</v>
          </cell>
          <cell r="H223">
            <v>2899259238</v>
          </cell>
          <cell r="I223">
            <v>0.94</v>
          </cell>
          <cell r="J223">
            <v>0.94</v>
          </cell>
          <cell r="K223">
            <v>0.94</v>
          </cell>
          <cell r="L223">
            <v>0.94</v>
          </cell>
          <cell r="M223">
            <v>1</v>
          </cell>
          <cell r="N223">
            <v>0.94</v>
          </cell>
          <cell r="O223">
            <v>2855587700</v>
          </cell>
          <cell r="P223">
            <v>2157900</v>
          </cell>
          <cell r="Q223">
            <v>171365600</v>
          </cell>
          <cell r="R223">
            <v>5211700</v>
          </cell>
          <cell r="S223">
            <v>46655100</v>
          </cell>
          <cell r="T223">
            <v>3080978000</v>
          </cell>
          <cell r="U223">
            <v>1.5800000000000002E-2</v>
          </cell>
          <cell r="V223">
            <v>48679500</v>
          </cell>
          <cell r="W223">
            <v>3129657500</v>
          </cell>
          <cell r="X223">
            <v>0</v>
          </cell>
          <cell r="Y223">
            <v>3129657500</v>
          </cell>
        </row>
        <row r="224">
          <cell r="A224" t="str">
            <v>OAKHAM</v>
          </cell>
          <cell r="B224" t="str">
            <v>222</v>
          </cell>
          <cell r="C224">
            <v>206865485</v>
          </cell>
          <cell r="D224">
            <v>0</v>
          </cell>
          <cell r="E224">
            <v>6590375</v>
          </cell>
          <cell r="F224">
            <v>936300</v>
          </cell>
          <cell r="G224">
            <v>3463522</v>
          </cell>
          <cell r="H224">
            <v>217855682</v>
          </cell>
          <cell r="I224">
            <v>0.95</v>
          </cell>
          <cell r="J224">
            <v>0</v>
          </cell>
          <cell r="K224">
            <v>0.95</v>
          </cell>
          <cell r="L224">
            <v>0.95</v>
          </cell>
          <cell r="M224">
            <v>1</v>
          </cell>
          <cell r="N224">
            <v>0.95</v>
          </cell>
          <cell r="O224">
            <v>217753100</v>
          </cell>
          <cell r="P224">
            <v>0</v>
          </cell>
          <cell r="Q224">
            <v>6916500</v>
          </cell>
          <cell r="R224">
            <v>985600</v>
          </cell>
          <cell r="S224">
            <v>3463500</v>
          </cell>
          <cell r="T224">
            <v>229118700</v>
          </cell>
          <cell r="U224">
            <v>2.9399999999999999E-2</v>
          </cell>
          <cell r="V224">
            <v>6736100</v>
          </cell>
          <cell r="W224">
            <v>235854800</v>
          </cell>
          <cell r="X224">
            <v>0</v>
          </cell>
          <cell r="Y224">
            <v>235854800</v>
          </cell>
        </row>
        <row r="225">
          <cell r="A225" t="str">
            <v>ORANGE</v>
          </cell>
          <cell r="B225" t="str">
            <v>223</v>
          </cell>
          <cell r="C225">
            <v>484615929</v>
          </cell>
          <cell r="D225">
            <v>0</v>
          </cell>
          <cell r="E225">
            <v>41581872</v>
          </cell>
          <cell r="F225">
            <v>20292200</v>
          </cell>
          <cell r="G225">
            <v>9389410</v>
          </cell>
          <cell r="H225">
            <v>555879411</v>
          </cell>
          <cell r="I225">
            <v>0.97</v>
          </cell>
          <cell r="J225">
            <v>0</v>
          </cell>
          <cell r="K225">
            <v>0.97</v>
          </cell>
          <cell r="L225">
            <v>0.97</v>
          </cell>
          <cell r="M225">
            <v>1</v>
          </cell>
          <cell r="N225">
            <v>0.97</v>
          </cell>
          <cell r="O225">
            <v>499604100</v>
          </cell>
          <cell r="P225">
            <v>0</v>
          </cell>
          <cell r="Q225">
            <v>42837100</v>
          </cell>
          <cell r="R225">
            <v>20913600</v>
          </cell>
          <cell r="S225">
            <v>9389400</v>
          </cell>
          <cell r="T225">
            <v>572744200</v>
          </cell>
          <cell r="U225">
            <v>2.1600000000000001E-2</v>
          </cell>
          <cell r="V225">
            <v>12371300</v>
          </cell>
          <cell r="W225">
            <v>585115500</v>
          </cell>
          <cell r="X225">
            <v>0</v>
          </cell>
          <cell r="Y225">
            <v>585115500</v>
          </cell>
        </row>
        <row r="226">
          <cell r="A226" t="str">
            <v>ORLEANS</v>
          </cell>
          <cell r="B226" t="str">
            <v>224</v>
          </cell>
          <cell r="C226">
            <v>3640591750</v>
          </cell>
          <cell r="D226">
            <v>0</v>
          </cell>
          <cell r="E226">
            <v>244538250</v>
          </cell>
          <cell r="F226">
            <v>9589900</v>
          </cell>
          <cell r="G226">
            <v>32727530</v>
          </cell>
          <cell r="H226">
            <v>3927447430</v>
          </cell>
          <cell r="I226">
            <v>0.93</v>
          </cell>
          <cell r="J226">
            <v>0</v>
          </cell>
          <cell r="K226">
            <v>0.93</v>
          </cell>
          <cell r="L226">
            <v>0.93</v>
          </cell>
          <cell r="M226">
            <v>1</v>
          </cell>
          <cell r="N226">
            <v>0.93</v>
          </cell>
          <cell r="O226">
            <v>3914614800</v>
          </cell>
          <cell r="P226">
            <v>0</v>
          </cell>
          <cell r="Q226">
            <v>262656300</v>
          </cell>
          <cell r="R226">
            <v>10311700</v>
          </cell>
          <cell r="S226">
            <v>32727500</v>
          </cell>
          <cell r="T226">
            <v>4220310300</v>
          </cell>
          <cell r="U226">
            <v>1.43E-2</v>
          </cell>
          <cell r="V226">
            <v>60350400</v>
          </cell>
          <cell r="W226">
            <v>4280660700</v>
          </cell>
          <cell r="X226">
            <v>0</v>
          </cell>
          <cell r="Y226">
            <v>4280660700</v>
          </cell>
        </row>
        <row r="227">
          <cell r="A227" t="str">
            <v>OTIS</v>
          </cell>
          <cell r="B227" t="str">
            <v>225</v>
          </cell>
          <cell r="C227">
            <v>512735225</v>
          </cell>
          <cell r="D227">
            <v>0</v>
          </cell>
          <cell r="E227">
            <v>15992375</v>
          </cell>
          <cell r="F227">
            <v>3053000</v>
          </cell>
          <cell r="G227">
            <v>13189783</v>
          </cell>
          <cell r="H227">
            <v>544970383</v>
          </cell>
          <cell r="I227">
            <v>0.9</v>
          </cell>
          <cell r="J227">
            <v>0</v>
          </cell>
          <cell r="K227">
            <v>0.9</v>
          </cell>
          <cell r="L227">
            <v>0.9</v>
          </cell>
          <cell r="M227">
            <v>1</v>
          </cell>
          <cell r="N227">
            <v>0.9</v>
          </cell>
          <cell r="O227">
            <v>569705800</v>
          </cell>
          <cell r="P227">
            <v>0</v>
          </cell>
          <cell r="Q227">
            <v>17747900</v>
          </cell>
          <cell r="R227">
            <v>3392200</v>
          </cell>
          <cell r="S227">
            <v>13189800</v>
          </cell>
          <cell r="T227">
            <v>604035700</v>
          </cell>
          <cell r="U227">
            <v>2.0400000000000001E-2</v>
          </cell>
          <cell r="V227">
            <v>12322300</v>
          </cell>
          <cell r="W227">
            <v>616358000</v>
          </cell>
          <cell r="X227">
            <v>0</v>
          </cell>
          <cell r="Y227">
            <v>616358000</v>
          </cell>
        </row>
        <row r="228">
          <cell r="A228" t="str">
            <v>OXFORD</v>
          </cell>
          <cell r="B228" t="str">
            <v>226</v>
          </cell>
          <cell r="C228">
            <v>1195015659</v>
          </cell>
          <cell r="D228">
            <v>0</v>
          </cell>
          <cell r="E228">
            <v>100128451</v>
          </cell>
          <cell r="F228">
            <v>79109600</v>
          </cell>
          <cell r="G228">
            <v>50858000</v>
          </cell>
          <cell r="H228">
            <v>1425111710</v>
          </cell>
          <cell r="I228">
            <v>0.96</v>
          </cell>
          <cell r="J228">
            <v>0</v>
          </cell>
          <cell r="K228">
            <v>0.96</v>
          </cell>
          <cell r="L228">
            <v>0.96</v>
          </cell>
          <cell r="M228">
            <v>1</v>
          </cell>
          <cell r="N228">
            <v>0.96</v>
          </cell>
          <cell r="O228">
            <v>1244808000</v>
          </cell>
          <cell r="P228">
            <v>0</v>
          </cell>
          <cell r="Q228">
            <v>104239100</v>
          </cell>
          <cell r="R228">
            <v>82405800</v>
          </cell>
          <cell r="S228">
            <v>50858000</v>
          </cell>
          <cell r="T228">
            <v>1482310900</v>
          </cell>
          <cell r="U228">
            <v>2.47E-2</v>
          </cell>
          <cell r="V228">
            <v>36613100</v>
          </cell>
          <cell r="W228">
            <v>1518924000</v>
          </cell>
          <cell r="X228">
            <v>0</v>
          </cell>
          <cell r="Y228">
            <v>1518924000</v>
          </cell>
        </row>
        <row r="229">
          <cell r="A229" t="str">
            <v>PALMER</v>
          </cell>
          <cell r="B229" t="str">
            <v>227</v>
          </cell>
          <cell r="C229">
            <v>866110715</v>
          </cell>
          <cell r="D229">
            <v>0</v>
          </cell>
          <cell r="E229">
            <v>82092680</v>
          </cell>
          <cell r="F229">
            <v>52256200</v>
          </cell>
          <cell r="G229">
            <v>41196056</v>
          </cell>
          <cell r="H229">
            <v>1041655651</v>
          </cell>
          <cell r="I229">
            <v>0.96</v>
          </cell>
          <cell r="J229">
            <v>0</v>
          </cell>
          <cell r="K229">
            <v>0.96</v>
          </cell>
          <cell r="L229">
            <v>0.96</v>
          </cell>
          <cell r="M229">
            <v>1</v>
          </cell>
          <cell r="N229">
            <v>0.96</v>
          </cell>
          <cell r="O229">
            <v>902198700</v>
          </cell>
          <cell r="P229">
            <v>0</v>
          </cell>
          <cell r="Q229">
            <v>85288300</v>
          </cell>
          <cell r="R229">
            <v>54433500</v>
          </cell>
          <cell r="S229">
            <v>41196100</v>
          </cell>
          <cell r="T229">
            <v>1083116600</v>
          </cell>
          <cell r="U229">
            <v>2.29E-2</v>
          </cell>
          <cell r="V229">
            <v>24803400</v>
          </cell>
          <cell r="W229">
            <v>1107920000</v>
          </cell>
          <cell r="X229">
            <v>0</v>
          </cell>
          <cell r="Y229">
            <v>1107920000</v>
          </cell>
        </row>
        <row r="230">
          <cell r="A230" t="str">
            <v>PAXTON</v>
          </cell>
          <cell r="B230" t="str">
            <v>228</v>
          </cell>
          <cell r="C230">
            <v>558587000</v>
          </cell>
          <cell r="D230">
            <v>0</v>
          </cell>
          <cell r="E230">
            <v>14759450</v>
          </cell>
          <cell r="F230">
            <v>4065550</v>
          </cell>
          <cell r="G230">
            <v>5047247</v>
          </cell>
          <cell r="H230">
            <v>582459247</v>
          </cell>
          <cell r="I230">
            <v>0.98</v>
          </cell>
          <cell r="J230">
            <v>0</v>
          </cell>
          <cell r="K230">
            <v>0.98</v>
          </cell>
          <cell r="L230">
            <v>0.98</v>
          </cell>
          <cell r="M230">
            <v>1</v>
          </cell>
          <cell r="N230">
            <v>0.98</v>
          </cell>
          <cell r="O230">
            <v>569986700</v>
          </cell>
          <cell r="P230">
            <v>0</v>
          </cell>
          <cell r="Q230">
            <v>15047700</v>
          </cell>
          <cell r="R230">
            <v>4148500</v>
          </cell>
          <cell r="S230">
            <v>5047200</v>
          </cell>
          <cell r="T230">
            <v>594230100</v>
          </cell>
          <cell r="U230">
            <v>1.7899999999999999E-2</v>
          </cell>
          <cell r="V230">
            <v>10636700</v>
          </cell>
          <cell r="W230">
            <v>604866800</v>
          </cell>
          <cell r="X230">
            <v>0</v>
          </cell>
          <cell r="Y230">
            <v>604866800</v>
          </cell>
        </row>
        <row r="231">
          <cell r="A231" t="str">
            <v>PEABODY</v>
          </cell>
          <cell r="B231" t="str">
            <v>229</v>
          </cell>
          <cell r="C231">
            <v>5583290317</v>
          </cell>
          <cell r="D231">
            <v>0</v>
          </cell>
          <cell r="E231">
            <v>1094946283</v>
          </cell>
          <cell r="F231">
            <v>359784700</v>
          </cell>
          <cell r="G231">
            <v>98405460</v>
          </cell>
          <cell r="H231">
            <v>7136426760</v>
          </cell>
          <cell r="I231">
            <v>0.92</v>
          </cell>
          <cell r="J231">
            <v>0</v>
          </cell>
          <cell r="K231">
            <v>0.94</v>
          </cell>
          <cell r="L231">
            <v>0.94</v>
          </cell>
          <cell r="M231">
            <v>1</v>
          </cell>
          <cell r="N231">
            <v>0.93</v>
          </cell>
          <cell r="O231">
            <v>6068793800</v>
          </cell>
          <cell r="P231">
            <v>0</v>
          </cell>
          <cell r="Q231">
            <v>1164356100</v>
          </cell>
          <cell r="R231">
            <v>382749700</v>
          </cell>
          <cell r="S231">
            <v>98405500</v>
          </cell>
          <cell r="T231">
            <v>7714305100</v>
          </cell>
          <cell r="U231">
            <v>2.18E-2</v>
          </cell>
          <cell r="V231">
            <v>168171900</v>
          </cell>
          <cell r="W231">
            <v>7882477000</v>
          </cell>
          <cell r="X231">
            <v>32634000</v>
          </cell>
          <cell r="Y231">
            <v>7915111000</v>
          </cell>
        </row>
        <row r="232">
          <cell r="A232" t="str">
            <v>PELHAM</v>
          </cell>
          <cell r="B232" t="str">
            <v>230</v>
          </cell>
          <cell r="C232">
            <v>161051505</v>
          </cell>
          <cell r="D232">
            <v>0</v>
          </cell>
          <cell r="E232">
            <v>1408095</v>
          </cell>
          <cell r="F232">
            <v>811100</v>
          </cell>
          <cell r="G232">
            <v>3165800</v>
          </cell>
          <cell r="H232">
            <v>166436500</v>
          </cell>
          <cell r="I232">
            <v>0.93</v>
          </cell>
          <cell r="J232">
            <v>0</v>
          </cell>
          <cell r="K232">
            <v>0.95</v>
          </cell>
          <cell r="L232">
            <v>0.93</v>
          </cell>
          <cell r="M232">
            <v>1</v>
          </cell>
          <cell r="N232">
            <v>0.93</v>
          </cell>
          <cell r="O232">
            <v>173173700</v>
          </cell>
          <cell r="P232">
            <v>0</v>
          </cell>
          <cell r="Q232">
            <v>1481500</v>
          </cell>
          <cell r="R232">
            <v>872200</v>
          </cell>
          <cell r="S232">
            <v>3165800</v>
          </cell>
          <cell r="T232">
            <v>178693200</v>
          </cell>
          <cell r="U232">
            <v>1.38E-2</v>
          </cell>
          <cell r="V232">
            <v>2466000</v>
          </cell>
          <cell r="W232">
            <v>181159200</v>
          </cell>
          <cell r="X232">
            <v>0</v>
          </cell>
          <cell r="Y232">
            <v>181159200</v>
          </cell>
        </row>
        <row r="233">
          <cell r="A233" t="str">
            <v>PEMBROKE</v>
          </cell>
          <cell r="B233" t="str">
            <v>231</v>
          </cell>
          <cell r="C233">
            <v>2314219905</v>
          </cell>
          <cell r="D233">
            <v>0</v>
          </cell>
          <cell r="E233">
            <v>200653788</v>
          </cell>
          <cell r="F233">
            <v>62837264</v>
          </cell>
          <cell r="G233">
            <v>25191660</v>
          </cell>
          <cell r="H233">
            <v>2602902617</v>
          </cell>
          <cell r="I233">
            <v>0.97</v>
          </cell>
          <cell r="J233">
            <v>0</v>
          </cell>
          <cell r="K233">
            <v>0.97</v>
          </cell>
          <cell r="L233">
            <v>0.97</v>
          </cell>
          <cell r="M233">
            <v>1</v>
          </cell>
          <cell r="N233">
            <v>0.97</v>
          </cell>
          <cell r="O233">
            <v>2385793700</v>
          </cell>
          <cell r="P233">
            <v>0</v>
          </cell>
          <cell r="Q233">
            <v>206709000</v>
          </cell>
          <cell r="R233">
            <v>64780700</v>
          </cell>
          <cell r="S233">
            <v>25191700</v>
          </cell>
          <cell r="T233">
            <v>2682475100</v>
          </cell>
          <cell r="U233">
            <v>2.5000000000000001E-2</v>
          </cell>
          <cell r="V233">
            <v>67061900</v>
          </cell>
          <cell r="W233">
            <v>2749537000</v>
          </cell>
          <cell r="X233">
            <v>0</v>
          </cell>
          <cell r="Y233">
            <v>2749537000</v>
          </cell>
        </row>
        <row r="234">
          <cell r="A234" t="str">
            <v>PEPPERELL</v>
          </cell>
          <cell r="B234" t="str">
            <v>232</v>
          </cell>
          <cell r="C234">
            <v>1248007379</v>
          </cell>
          <cell r="D234">
            <v>0</v>
          </cell>
          <cell r="E234">
            <v>30559035</v>
          </cell>
          <cell r="F234">
            <v>24904100</v>
          </cell>
          <cell r="G234">
            <v>13636080</v>
          </cell>
          <cell r="H234">
            <v>1317106594</v>
          </cell>
          <cell r="I234">
            <v>0.95</v>
          </cell>
          <cell r="J234">
            <v>0</v>
          </cell>
          <cell r="K234">
            <v>0.95</v>
          </cell>
          <cell r="L234">
            <v>0.95</v>
          </cell>
          <cell r="M234">
            <v>1</v>
          </cell>
          <cell r="N234">
            <v>0.95</v>
          </cell>
          <cell r="O234">
            <v>1313692000</v>
          </cell>
          <cell r="P234">
            <v>0</v>
          </cell>
          <cell r="Q234">
            <v>32111200</v>
          </cell>
          <cell r="R234">
            <v>26214800</v>
          </cell>
          <cell r="S234">
            <v>13636100</v>
          </cell>
          <cell r="T234">
            <v>1385654100</v>
          </cell>
          <cell r="U234">
            <v>1.6500000000000001E-2</v>
          </cell>
          <cell r="V234">
            <v>22863300</v>
          </cell>
          <cell r="W234">
            <v>1408517400</v>
          </cell>
          <cell r="X234">
            <v>0</v>
          </cell>
          <cell r="Y234">
            <v>1408517400</v>
          </cell>
        </row>
        <row r="235">
          <cell r="A235" t="str">
            <v>PERU</v>
          </cell>
          <cell r="B235" t="str">
            <v>233</v>
          </cell>
          <cell r="C235">
            <v>80467266</v>
          </cell>
          <cell r="D235">
            <v>0</v>
          </cell>
          <cell r="E235">
            <v>4939826</v>
          </cell>
          <cell r="F235">
            <v>397200</v>
          </cell>
          <cell r="G235">
            <v>1808535</v>
          </cell>
          <cell r="H235">
            <v>87612827</v>
          </cell>
          <cell r="I235">
            <v>0.97</v>
          </cell>
          <cell r="J235">
            <v>0</v>
          </cell>
          <cell r="K235">
            <v>0.97</v>
          </cell>
          <cell r="L235">
            <v>0.97</v>
          </cell>
          <cell r="M235">
            <v>1</v>
          </cell>
          <cell r="N235">
            <v>0.97</v>
          </cell>
          <cell r="O235">
            <v>82955900</v>
          </cell>
          <cell r="P235">
            <v>0</v>
          </cell>
          <cell r="Q235">
            <v>5081400</v>
          </cell>
          <cell r="R235">
            <v>409500</v>
          </cell>
          <cell r="S235">
            <v>1808500</v>
          </cell>
          <cell r="T235">
            <v>90255300</v>
          </cell>
          <cell r="U235">
            <v>4.6699999999999998E-2</v>
          </cell>
          <cell r="V235">
            <v>4214900</v>
          </cell>
          <cell r="W235">
            <v>94470200</v>
          </cell>
          <cell r="X235">
            <v>0</v>
          </cell>
          <cell r="Y235">
            <v>94470200</v>
          </cell>
        </row>
        <row r="236">
          <cell r="A236" t="str">
            <v>PETERSHAM</v>
          </cell>
          <cell r="B236" t="str">
            <v>234</v>
          </cell>
          <cell r="C236">
            <v>149538300</v>
          </cell>
          <cell r="D236">
            <v>0</v>
          </cell>
          <cell r="E236">
            <v>6722700</v>
          </cell>
          <cell r="F236">
            <v>189000</v>
          </cell>
          <cell r="G236">
            <v>3308914</v>
          </cell>
          <cell r="H236">
            <v>159758914</v>
          </cell>
          <cell r="I236">
            <v>0.96</v>
          </cell>
          <cell r="J236">
            <v>0</v>
          </cell>
          <cell r="K236">
            <v>0.97</v>
          </cell>
          <cell r="L236">
            <v>0.96</v>
          </cell>
          <cell r="M236">
            <v>1</v>
          </cell>
          <cell r="N236">
            <v>0.96</v>
          </cell>
          <cell r="O236">
            <v>155769100</v>
          </cell>
          <cell r="P236">
            <v>0</v>
          </cell>
          <cell r="Q236">
            <v>6958400</v>
          </cell>
          <cell r="R236">
            <v>196900</v>
          </cell>
          <cell r="S236">
            <v>3308900</v>
          </cell>
          <cell r="T236">
            <v>166233300</v>
          </cell>
          <cell r="U236">
            <v>2.5700000000000001E-2</v>
          </cell>
          <cell r="V236">
            <v>4272200</v>
          </cell>
          <cell r="W236">
            <v>170505500</v>
          </cell>
          <cell r="X236">
            <v>0</v>
          </cell>
          <cell r="Y236">
            <v>170505500</v>
          </cell>
        </row>
        <row r="237">
          <cell r="A237" t="str">
            <v>PHILLIPSTON</v>
          </cell>
          <cell r="B237" t="str">
            <v>235</v>
          </cell>
          <cell r="C237">
            <v>199980205</v>
          </cell>
          <cell r="D237">
            <v>600</v>
          </cell>
          <cell r="E237">
            <v>7262795</v>
          </cell>
          <cell r="F237">
            <v>507500</v>
          </cell>
          <cell r="G237">
            <v>3493019</v>
          </cell>
          <cell r="H237">
            <v>211244119</v>
          </cell>
          <cell r="I237">
            <v>0.95</v>
          </cell>
          <cell r="J237">
            <v>1</v>
          </cell>
          <cell r="K237">
            <v>0.95</v>
          </cell>
          <cell r="L237">
            <v>0.95</v>
          </cell>
          <cell r="M237">
            <v>1</v>
          </cell>
          <cell r="N237">
            <v>0.95</v>
          </cell>
          <cell r="O237">
            <v>210505500</v>
          </cell>
          <cell r="P237">
            <v>600</v>
          </cell>
          <cell r="Q237">
            <v>7636700</v>
          </cell>
          <cell r="R237">
            <v>534200</v>
          </cell>
          <cell r="S237">
            <v>3493000</v>
          </cell>
          <cell r="T237">
            <v>222170000</v>
          </cell>
          <cell r="U237">
            <v>2.4400000000000002E-2</v>
          </cell>
          <cell r="V237">
            <v>5420900</v>
          </cell>
          <cell r="W237">
            <v>227590900</v>
          </cell>
          <cell r="X237">
            <v>0</v>
          </cell>
          <cell r="Y237">
            <v>227590900</v>
          </cell>
        </row>
        <row r="238">
          <cell r="A238" t="str">
            <v>PITTSFIELD</v>
          </cell>
          <cell r="B238" t="str">
            <v>236</v>
          </cell>
          <cell r="C238">
            <v>2720553305</v>
          </cell>
          <cell r="D238">
            <v>24156800</v>
          </cell>
          <cell r="E238">
            <v>413106445</v>
          </cell>
          <cell r="F238">
            <v>141132140</v>
          </cell>
          <cell r="G238">
            <v>135278760</v>
          </cell>
          <cell r="H238">
            <v>3434227450</v>
          </cell>
          <cell r="I238">
            <v>0.94</v>
          </cell>
          <cell r="J238">
            <v>0.94</v>
          </cell>
          <cell r="K238">
            <v>0.93</v>
          </cell>
          <cell r="L238">
            <v>0.93</v>
          </cell>
          <cell r="M238">
            <v>1</v>
          </cell>
          <cell r="N238">
            <v>0.94</v>
          </cell>
          <cell r="O238">
            <v>2894205600</v>
          </cell>
          <cell r="P238">
            <v>25698700</v>
          </cell>
          <cell r="Q238">
            <v>443901100</v>
          </cell>
          <cell r="R238">
            <v>151005100</v>
          </cell>
          <cell r="S238">
            <v>135278800</v>
          </cell>
          <cell r="T238">
            <v>3650089300</v>
          </cell>
          <cell r="U238">
            <v>2.3400000000000001E-2</v>
          </cell>
          <cell r="V238">
            <v>85412100</v>
          </cell>
          <cell r="W238">
            <v>3735501400</v>
          </cell>
          <cell r="X238">
            <v>37369400</v>
          </cell>
          <cell r="Y238">
            <v>3772870800</v>
          </cell>
        </row>
        <row r="239">
          <cell r="A239" t="str">
            <v>PLAINFIELD</v>
          </cell>
          <cell r="B239" t="str">
            <v>237</v>
          </cell>
          <cell r="C239">
            <v>69382785</v>
          </cell>
          <cell r="D239">
            <v>0</v>
          </cell>
          <cell r="E239">
            <v>7595061</v>
          </cell>
          <cell r="F239">
            <v>927500</v>
          </cell>
          <cell r="G239">
            <v>1727938</v>
          </cell>
          <cell r="H239">
            <v>79633284</v>
          </cell>
          <cell r="I239">
            <v>0.91</v>
          </cell>
          <cell r="J239">
            <v>0</v>
          </cell>
          <cell r="K239">
            <v>0.91</v>
          </cell>
          <cell r="L239">
            <v>0.91</v>
          </cell>
          <cell r="M239">
            <v>1</v>
          </cell>
          <cell r="N239">
            <v>0.91</v>
          </cell>
          <cell r="O239">
            <v>76244800</v>
          </cell>
          <cell r="P239">
            <v>0</v>
          </cell>
          <cell r="Q239">
            <v>8308400</v>
          </cell>
          <cell r="R239">
            <v>1019200</v>
          </cell>
          <cell r="S239">
            <v>1727900</v>
          </cell>
          <cell r="T239">
            <v>87300300</v>
          </cell>
          <cell r="U239">
            <v>1.84E-2</v>
          </cell>
          <cell r="V239">
            <v>1606300</v>
          </cell>
          <cell r="W239">
            <v>88906600</v>
          </cell>
          <cell r="X239">
            <v>0</v>
          </cell>
          <cell r="Y239">
            <v>88906600</v>
          </cell>
        </row>
        <row r="240">
          <cell r="A240" t="str">
            <v>PLAINVILLE</v>
          </cell>
          <cell r="B240" t="str">
            <v>238</v>
          </cell>
          <cell r="C240">
            <v>964999888</v>
          </cell>
          <cell r="D240">
            <v>0</v>
          </cell>
          <cell r="E240">
            <v>151810712</v>
          </cell>
          <cell r="F240">
            <v>49797300</v>
          </cell>
          <cell r="G240">
            <v>24463110</v>
          </cell>
          <cell r="H240">
            <v>1191071010</v>
          </cell>
          <cell r="I240">
            <v>0.96</v>
          </cell>
          <cell r="J240">
            <v>0</v>
          </cell>
          <cell r="K240">
            <v>0.86</v>
          </cell>
          <cell r="L240">
            <v>0.86</v>
          </cell>
          <cell r="M240">
            <v>1</v>
          </cell>
          <cell r="N240">
            <v>0.94</v>
          </cell>
          <cell r="O240">
            <v>1005208200</v>
          </cell>
          <cell r="P240">
            <v>0</v>
          </cell>
          <cell r="Q240">
            <v>176465900</v>
          </cell>
          <cell r="R240">
            <v>57903800</v>
          </cell>
          <cell r="S240">
            <v>24463100</v>
          </cell>
          <cell r="T240">
            <v>1264041000</v>
          </cell>
          <cell r="U240">
            <v>2.8199999999999999E-2</v>
          </cell>
          <cell r="V240">
            <v>35646000</v>
          </cell>
          <cell r="W240">
            <v>1299687000</v>
          </cell>
          <cell r="X240">
            <v>0</v>
          </cell>
          <cell r="Y240">
            <v>1299687000</v>
          </cell>
        </row>
        <row r="241">
          <cell r="A241" t="str">
            <v>PLYMOUTH</v>
          </cell>
          <cell r="B241" t="str">
            <v>239</v>
          </cell>
          <cell r="C241">
            <v>7630801183</v>
          </cell>
          <cell r="D241">
            <v>0</v>
          </cell>
          <cell r="E241">
            <v>799505621</v>
          </cell>
          <cell r="F241">
            <v>1081579600</v>
          </cell>
          <cell r="G241">
            <v>255121121</v>
          </cell>
          <cell r="H241">
            <v>9767007525</v>
          </cell>
          <cell r="I241">
            <v>0.94</v>
          </cell>
          <cell r="J241">
            <v>0</v>
          </cell>
          <cell r="K241">
            <v>0.94</v>
          </cell>
          <cell r="L241">
            <v>0.99</v>
          </cell>
          <cell r="M241">
            <v>1</v>
          </cell>
          <cell r="N241">
            <v>0.95</v>
          </cell>
          <cell r="O241">
            <v>8117873600</v>
          </cell>
          <cell r="P241">
            <v>0</v>
          </cell>
          <cell r="Q241">
            <v>849043900</v>
          </cell>
          <cell r="R241">
            <v>1094765500</v>
          </cell>
          <cell r="S241">
            <v>255121100</v>
          </cell>
          <cell r="T241">
            <v>10316804100</v>
          </cell>
          <cell r="U241">
            <v>2.63E-2</v>
          </cell>
          <cell r="V241">
            <v>271331900</v>
          </cell>
          <cell r="W241">
            <v>10588136000</v>
          </cell>
          <cell r="X241">
            <v>0</v>
          </cell>
          <cell r="Y241">
            <v>10588136000</v>
          </cell>
        </row>
        <row r="242">
          <cell r="A242" t="str">
            <v>PLYMPTON</v>
          </cell>
          <cell r="B242" t="str">
            <v>240</v>
          </cell>
          <cell r="C242">
            <v>412071264</v>
          </cell>
          <cell r="D242">
            <v>0</v>
          </cell>
          <cell r="E242">
            <v>12408615</v>
          </cell>
          <cell r="F242">
            <v>15285107</v>
          </cell>
          <cell r="G242">
            <v>10046398</v>
          </cell>
          <cell r="H242">
            <v>449811384</v>
          </cell>
          <cell r="I242">
            <v>0.95</v>
          </cell>
          <cell r="J242">
            <v>0</v>
          </cell>
          <cell r="K242">
            <v>0.96</v>
          </cell>
          <cell r="L242">
            <v>0.95</v>
          </cell>
          <cell r="M242">
            <v>1</v>
          </cell>
          <cell r="N242">
            <v>0.95</v>
          </cell>
          <cell r="O242">
            <v>433759200</v>
          </cell>
          <cell r="P242">
            <v>0</v>
          </cell>
          <cell r="Q242">
            <v>12973600</v>
          </cell>
          <cell r="R242">
            <v>16089600</v>
          </cell>
          <cell r="S242">
            <v>10046400</v>
          </cell>
          <cell r="T242">
            <v>472868800</v>
          </cell>
          <cell r="U242">
            <v>3.09E-2</v>
          </cell>
          <cell r="V242">
            <v>14611600</v>
          </cell>
          <cell r="W242">
            <v>487480400</v>
          </cell>
          <cell r="X242">
            <v>0</v>
          </cell>
          <cell r="Y242">
            <v>487480400</v>
          </cell>
        </row>
        <row r="243">
          <cell r="A243" t="str">
            <v>PRINCETON</v>
          </cell>
          <cell r="B243" t="str">
            <v>241</v>
          </cell>
          <cell r="C243">
            <v>508730348</v>
          </cell>
          <cell r="D243">
            <v>0</v>
          </cell>
          <cell r="E243">
            <v>6662878</v>
          </cell>
          <cell r="F243">
            <v>1823400</v>
          </cell>
          <cell r="G243">
            <v>4892765</v>
          </cell>
          <cell r="H243">
            <v>522109391</v>
          </cell>
          <cell r="I243">
            <v>0.95</v>
          </cell>
          <cell r="J243">
            <v>0</v>
          </cell>
          <cell r="K243">
            <v>0.96</v>
          </cell>
          <cell r="L243">
            <v>0.95</v>
          </cell>
          <cell r="M243">
            <v>1</v>
          </cell>
          <cell r="N243">
            <v>0.95</v>
          </cell>
          <cell r="O243">
            <v>535505600</v>
          </cell>
          <cell r="P243">
            <v>0</v>
          </cell>
          <cell r="Q243">
            <v>6947400</v>
          </cell>
          <cell r="R243">
            <v>1919400</v>
          </cell>
          <cell r="S243">
            <v>4892800</v>
          </cell>
          <cell r="T243">
            <v>549265200</v>
          </cell>
          <cell r="U243">
            <v>1.9300000000000001E-2</v>
          </cell>
          <cell r="V243">
            <v>10600800</v>
          </cell>
          <cell r="W243">
            <v>559866000</v>
          </cell>
          <cell r="X243">
            <v>0</v>
          </cell>
          <cell r="Y243">
            <v>559866000</v>
          </cell>
        </row>
        <row r="244">
          <cell r="A244" t="str">
            <v>PROVINCETOWN</v>
          </cell>
          <cell r="B244" t="str">
            <v>242</v>
          </cell>
          <cell r="C244">
            <v>2126280768</v>
          </cell>
          <cell r="D244">
            <v>0</v>
          </cell>
          <cell r="E244">
            <v>458570132</v>
          </cell>
          <cell r="F244">
            <v>1940000</v>
          </cell>
          <cell r="G244">
            <v>21823920</v>
          </cell>
          <cell r="H244">
            <v>2608614820</v>
          </cell>
          <cell r="I244">
            <v>0.93</v>
          </cell>
          <cell r="J244">
            <v>0</v>
          </cell>
          <cell r="K244">
            <v>1.06</v>
          </cell>
          <cell r="L244">
            <v>1.06</v>
          </cell>
          <cell r="M244">
            <v>1</v>
          </cell>
          <cell r="N244">
            <v>0.95</v>
          </cell>
          <cell r="O244">
            <v>2286323400</v>
          </cell>
          <cell r="P244">
            <v>0</v>
          </cell>
          <cell r="Q244">
            <v>432613300</v>
          </cell>
          <cell r="R244">
            <v>1830200</v>
          </cell>
          <cell r="S244">
            <v>21823900</v>
          </cell>
          <cell r="T244">
            <v>2742590800</v>
          </cell>
          <cell r="U244">
            <v>1.44E-2</v>
          </cell>
          <cell r="V244">
            <v>39493300</v>
          </cell>
          <cell r="W244">
            <v>2782084100</v>
          </cell>
          <cell r="X244">
            <v>0</v>
          </cell>
          <cell r="Y244">
            <v>2782084100</v>
          </cell>
        </row>
        <row r="245">
          <cell r="A245" t="str">
            <v>QUINCY</v>
          </cell>
          <cell r="B245" t="str">
            <v>243</v>
          </cell>
          <cell r="C245">
            <v>9816364783</v>
          </cell>
          <cell r="D245">
            <v>0</v>
          </cell>
          <cell r="E245">
            <v>1585148367</v>
          </cell>
          <cell r="F245">
            <v>100877800</v>
          </cell>
          <cell r="G245">
            <v>238383080</v>
          </cell>
          <cell r="H245">
            <v>11740774030</v>
          </cell>
          <cell r="I245">
            <v>0.93</v>
          </cell>
          <cell r="J245">
            <v>0</v>
          </cell>
          <cell r="K245">
            <v>1.01</v>
          </cell>
          <cell r="L245">
            <v>1.01</v>
          </cell>
          <cell r="M245">
            <v>1</v>
          </cell>
          <cell r="N245">
            <v>0.94</v>
          </cell>
          <cell r="O245">
            <v>10555230900</v>
          </cell>
          <cell r="P245">
            <v>0</v>
          </cell>
          <cell r="Q245">
            <v>1569453800</v>
          </cell>
          <cell r="R245">
            <v>99879000</v>
          </cell>
          <cell r="S245">
            <v>238383100</v>
          </cell>
          <cell r="T245">
            <v>12462946800</v>
          </cell>
          <cell r="U245">
            <v>3.2300000000000002E-2</v>
          </cell>
          <cell r="V245">
            <v>402553200</v>
          </cell>
          <cell r="W245">
            <v>12865500000</v>
          </cell>
          <cell r="X245">
            <v>82293600</v>
          </cell>
          <cell r="Y245">
            <v>12947793600</v>
          </cell>
        </row>
        <row r="246">
          <cell r="A246" t="str">
            <v>RANDOLPH</v>
          </cell>
          <cell r="B246" t="str">
            <v>244</v>
          </cell>
          <cell r="C246">
            <v>3124394963</v>
          </cell>
          <cell r="D246">
            <v>0</v>
          </cell>
          <cell r="E246">
            <v>258704267</v>
          </cell>
          <cell r="F246">
            <v>92890500</v>
          </cell>
          <cell r="G246">
            <v>55882630</v>
          </cell>
          <cell r="H246">
            <v>3531872360</v>
          </cell>
          <cell r="I246">
            <v>0.96</v>
          </cell>
          <cell r="J246">
            <v>0</v>
          </cell>
          <cell r="K246">
            <v>0.96</v>
          </cell>
          <cell r="L246">
            <v>0.96</v>
          </cell>
          <cell r="M246">
            <v>1</v>
          </cell>
          <cell r="N246">
            <v>0.96</v>
          </cell>
          <cell r="O246">
            <v>3254578100</v>
          </cell>
          <cell r="P246">
            <v>0</v>
          </cell>
          <cell r="Q246">
            <v>269482900</v>
          </cell>
          <cell r="R246">
            <v>96760900</v>
          </cell>
          <cell r="S246">
            <v>55882600</v>
          </cell>
          <cell r="T246">
            <v>3676704500</v>
          </cell>
          <cell r="U246">
            <v>9.1000000000000004E-3</v>
          </cell>
          <cell r="V246">
            <v>33458000</v>
          </cell>
          <cell r="W246">
            <v>3710162500</v>
          </cell>
          <cell r="X246">
            <v>0</v>
          </cell>
          <cell r="Y246">
            <v>3710162500</v>
          </cell>
        </row>
        <row r="247">
          <cell r="A247" t="str">
            <v>RAYNHAM</v>
          </cell>
          <cell r="B247" t="str">
            <v>245</v>
          </cell>
          <cell r="C247">
            <v>1570140582</v>
          </cell>
          <cell r="D247">
            <v>0</v>
          </cell>
          <cell r="E247">
            <v>341648718</v>
          </cell>
          <cell r="F247">
            <v>114289000</v>
          </cell>
          <cell r="G247">
            <v>43187600</v>
          </cell>
          <cell r="H247">
            <v>2069265900</v>
          </cell>
          <cell r="I247">
            <v>0.93</v>
          </cell>
          <cell r="J247">
            <v>0</v>
          </cell>
          <cell r="K247">
            <v>0.88</v>
          </cell>
          <cell r="L247">
            <v>0.88</v>
          </cell>
          <cell r="M247">
            <v>1</v>
          </cell>
          <cell r="N247">
            <v>0.92</v>
          </cell>
          <cell r="O247">
            <v>1688323200</v>
          </cell>
          <cell r="P247">
            <v>0</v>
          </cell>
          <cell r="Q247">
            <v>388230700</v>
          </cell>
          <cell r="R247">
            <v>129873900</v>
          </cell>
          <cell r="S247">
            <v>43187600</v>
          </cell>
          <cell r="T247">
            <v>2249615400</v>
          </cell>
          <cell r="U247">
            <v>3.3000000000000002E-2</v>
          </cell>
          <cell r="V247">
            <v>74237300</v>
          </cell>
          <cell r="W247">
            <v>2323852700</v>
          </cell>
          <cell r="X247">
            <v>0</v>
          </cell>
          <cell r="Y247">
            <v>2323852700</v>
          </cell>
        </row>
        <row r="248">
          <cell r="A248" t="str">
            <v>READING</v>
          </cell>
          <cell r="B248" t="str">
            <v>246</v>
          </cell>
          <cell r="C248">
            <v>3468910553</v>
          </cell>
          <cell r="D248">
            <v>0</v>
          </cell>
          <cell r="E248">
            <v>256582400</v>
          </cell>
          <cell r="F248">
            <v>17381100</v>
          </cell>
          <cell r="G248">
            <v>22236690</v>
          </cell>
          <cell r="H248">
            <v>3765110743</v>
          </cell>
          <cell r="I248">
            <v>0.94</v>
          </cell>
          <cell r="J248">
            <v>0</v>
          </cell>
          <cell r="K248">
            <v>0.94</v>
          </cell>
          <cell r="L248">
            <v>0.94</v>
          </cell>
          <cell r="M248">
            <v>1</v>
          </cell>
          <cell r="N248">
            <v>0.94</v>
          </cell>
          <cell r="O248">
            <v>3690330400</v>
          </cell>
          <cell r="P248">
            <v>0</v>
          </cell>
          <cell r="Q248">
            <v>272897600</v>
          </cell>
          <cell r="R248">
            <v>18490500</v>
          </cell>
          <cell r="S248">
            <v>22236700</v>
          </cell>
          <cell r="T248">
            <v>4003955200</v>
          </cell>
          <cell r="U248">
            <v>1.6199999999999999E-2</v>
          </cell>
          <cell r="V248">
            <v>64864100</v>
          </cell>
          <cell r="W248">
            <v>4068819300</v>
          </cell>
          <cell r="X248">
            <v>0</v>
          </cell>
          <cell r="Y248">
            <v>4068819300</v>
          </cell>
        </row>
        <row r="249">
          <cell r="A249" t="str">
            <v>REHOBOTH</v>
          </cell>
          <cell r="B249" t="str">
            <v>247</v>
          </cell>
          <cell r="C249">
            <v>1767720980</v>
          </cell>
          <cell r="D249">
            <v>0</v>
          </cell>
          <cell r="E249">
            <v>80322912</v>
          </cell>
          <cell r="F249">
            <v>17510908</v>
          </cell>
          <cell r="G249">
            <v>45316141</v>
          </cell>
          <cell r="H249">
            <v>1910870941</v>
          </cell>
          <cell r="I249">
            <v>0.96</v>
          </cell>
          <cell r="J249">
            <v>0</v>
          </cell>
          <cell r="K249">
            <v>0.97</v>
          </cell>
          <cell r="L249">
            <v>0.96</v>
          </cell>
          <cell r="M249">
            <v>1</v>
          </cell>
          <cell r="N249">
            <v>0.96</v>
          </cell>
          <cell r="O249">
            <v>1841376000</v>
          </cell>
          <cell r="P249">
            <v>0</v>
          </cell>
          <cell r="Q249">
            <v>83233200</v>
          </cell>
          <cell r="R249">
            <v>18240500</v>
          </cell>
          <cell r="S249">
            <v>45316100</v>
          </cell>
          <cell r="T249">
            <v>1988165800</v>
          </cell>
          <cell r="U249">
            <v>3.1099999999999999E-2</v>
          </cell>
          <cell r="V249">
            <v>61832000</v>
          </cell>
          <cell r="W249">
            <v>2049997800</v>
          </cell>
          <cell r="X249">
            <v>0</v>
          </cell>
          <cell r="Y249">
            <v>2049997800</v>
          </cell>
        </row>
        <row r="250">
          <cell r="A250" t="str">
            <v>REVERE</v>
          </cell>
          <cell r="B250" t="str">
            <v>248</v>
          </cell>
          <cell r="C250">
            <v>4516677308</v>
          </cell>
          <cell r="D250">
            <v>0</v>
          </cell>
          <cell r="E250">
            <v>446544292</v>
          </cell>
          <cell r="F250">
            <v>88298500</v>
          </cell>
          <cell r="G250">
            <v>48051760</v>
          </cell>
          <cell r="H250">
            <v>5099571860</v>
          </cell>
          <cell r="I250">
            <v>0.94</v>
          </cell>
          <cell r="J250">
            <v>0</v>
          </cell>
          <cell r="K250">
            <v>0.94</v>
          </cell>
          <cell r="L250">
            <v>0.94</v>
          </cell>
          <cell r="M250">
            <v>1</v>
          </cell>
          <cell r="N250">
            <v>0.94</v>
          </cell>
          <cell r="O250">
            <v>4804975900</v>
          </cell>
          <cell r="P250">
            <v>0</v>
          </cell>
          <cell r="Q250">
            <v>475047100</v>
          </cell>
          <cell r="R250">
            <v>93934600</v>
          </cell>
          <cell r="S250">
            <v>48051800</v>
          </cell>
          <cell r="T250">
            <v>5422009400</v>
          </cell>
          <cell r="U250">
            <v>2.41E-2</v>
          </cell>
          <cell r="V250">
            <v>130670400</v>
          </cell>
          <cell r="W250">
            <v>5552679800</v>
          </cell>
          <cell r="X250">
            <v>18893300</v>
          </cell>
          <cell r="Y250">
            <v>5571573100</v>
          </cell>
        </row>
        <row r="251">
          <cell r="A251" t="str">
            <v>RICHMOND</v>
          </cell>
          <cell r="B251" t="str">
            <v>249</v>
          </cell>
          <cell r="C251">
            <v>423011369</v>
          </cell>
          <cell r="D251">
            <v>0</v>
          </cell>
          <cell r="E251">
            <v>6509824</v>
          </cell>
          <cell r="F251">
            <v>721300</v>
          </cell>
          <cell r="G251">
            <v>14245178</v>
          </cell>
          <cell r="H251">
            <v>444487671</v>
          </cell>
          <cell r="I251">
            <v>1</v>
          </cell>
          <cell r="J251">
            <v>0</v>
          </cell>
          <cell r="K251">
            <v>1</v>
          </cell>
          <cell r="L251">
            <v>1</v>
          </cell>
          <cell r="M251">
            <v>1</v>
          </cell>
          <cell r="N251">
            <v>1</v>
          </cell>
          <cell r="O251">
            <v>423011400</v>
          </cell>
          <cell r="P251">
            <v>0</v>
          </cell>
          <cell r="Q251">
            <v>6509800</v>
          </cell>
          <cell r="R251">
            <v>721300</v>
          </cell>
          <cell r="S251">
            <v>14245200</v>
          </cell>
          <cell r="T251">
            <v>444487700</v>
          </cell>
          <cell r="U251">
            <v>1.18E-2</v>
          </cell>
          <cell r="V251">
            <v>5245000</v>
          </cell>
          <cell r="W251">
            <v>449732700</v>
          </cell>
          <cell r="X251">
            <v>0</v>
          </cell>
          <cell r="Y251">
            <v>449732700</v>
          </cell>
        </row>
        <row r="252">
          <cell r="A252" t="str">
            <v>ROCHESTER</v>
          </cell>
          <cell r="B252" t="str">
            <v>250</v>
          </cell>
          <cell r="C252">
            <v>788729569</v>
          </cell>
          <cell r="D252">
            <v>0</v>
          </cell>
          <cell r="E252">
            <v>43959066</v>
          </cell>
          <cell r="F252">
            <v>40817365</v>
          </cell>
          <cell r="G252">
            <v>22999794</v>
          </cell>
          <cell r="H252">
            <v>896505794</v>
          </cell>
          <cell r="I252">
            <v>0.92</v>
          </cell>
          <cell r="J252">
            <v>0</v>
          </cell>
          <cell r="K252">
            <v>0.93</v>
          </cell>
          <cell r="L252">
            <v>0.95</v>
          </cell>
          <cell r="M252">
            <v>1</v>
          </cell>
          <cell r="N252">
            <v>0.92</v>
          </cell>
          <cell r="O252">
            <v>857314700</v>
          </cell>
          <cell r="P252">
            <v>0</v>
          </cell>
          <cell r="Q252">
            <v>47110200</v>
          </cell>
          <cell r="R252">
            <v>42781600</v>
          </cell>
          <cell r="S252">
            <v>22999800</v>
          </cell>
          <cell r="T252">
            <v>970206300</v>
          </cell>
          <cell r="U252">
            <v>2.9600000000000001E-2</v>
          </cell>
          <cell r="V252">
            <v>28718100</v>
          </cell>
          <cell r="W252">
            <v>998924400</v>
          </cell>
          <cell r="X252">
            <v>0</v>
          </cell>
          <cell r="Y252">
            <v>998924400</v>
          </cell>
        </row>
        <row r="253">
          <cell r="A253" t="str">
            <v>ROCKLAND</v>
          </cell>
          <cell r="B253" t="str">
            <v>251</v>
          </cell>
          <cell r="C253">
            <v>1579552291</v>
          </cell>
          <cell r="D253">
            <v>0</v>
          </cell>
          <cell r="E253">
            <v>198659469</v>
          </cell>
          <cell r="F253">
            <v>121103500</v>
          </cell>
          <cell r="G253">
            <v>33598850</v>
          </cell>
          <cell r="H253">
            <v>1932914110</v>
          </cell>
          <cell r="I253">
            <v>0.92</v>
          </cell>
          <cell r="J253">
            <v>0</v>
          </cell>
          <cell r="K253">
            <v>0.82</v>
          </cell>
          <cell r="L253">
            <v>0.82</v>
          </cell>
          <cell r="M253">
            <v>1</v>
          </cell>
          <cell r="N253">
            <v>0.9</v>
          </cell>
          <cell r="O253">
            <v>1716904700</v>
          </cell>
          <cell r="P253">
            <v>0</v>
          </cell>
          <cell r="Q253">
            <v>242266000</v>
          </cell>
          <cell r="R253">
            <v>147687200</v>
          </cell>
          <cell r="S253">
            <v>33598900</v>
          </cell>
          <cell r="T253">
            <v>2140456800</v>
          </cell>
          <cell r="U253">
            <v>1.5299999999999999E-2</v>
          </cell>
          <cell r="V253">
            <v>32749000</v>
          </cell>
          <cell r="W253">
            <v>2173205800</v>
          </cell>
          <cell r="X253">
            <v>0</v>
          </cell>
          <cell r="Y253">
            <v>2173205800</v>
          </cell>
        </row>
        <row r="254">
          <cell r="A254" t="str">
            <v>ROCKPORT</v>
          </cell>
          <cell r="B254" t="str">
            <v>252</v>
          </cell>
          <cell r="C254">
            <v>1801444909</v>
          </cell>
          <cell r="D254">
            <v>0</v>
          </cell>
          <cell r="E254">
            <v>119514591</v>
          </cell>
          <cell r="F254">
            <v>5643000</v>
          </cell>
          <cell r="G254">
            <v>13967190</v>
          </cell>
          <cell r="H254">
            <v>1940569690</v>
          </cell>
          <cell r="I254">
            <v>0.94</v>
          </cell>
          <cell r="J254">
            <v>0</v>
          </cell>
          <cell r="K254">
            <v>0.94</v>
          </cell>
          <cell r="L254">
            <v>0.94</v>
          </cell>
          <cell r="M254">
            <v>1</v>
          </cell>
          <cell r="N254">
            <v>0.94</v>
          </cell>
          <cell r="O254">
            <v>1916430800</v>
          </cell>
          <cell r="P254">
            <v>0</v>
          </cell>
          <cell r="Q254">
            <v>127143000</v>
          </cell>
          <cell r="R254">
            <v>6003200</v>
          </cell>
          <cell r="S254">
            <v>13967200</v>
          </cell>
          <cell r="T254">
            <v>2063544200</v>
          </cell>
          <cell r="U254">
            <v>1.24E-2</v>
          </cell>
          <cell r="V254">
            <v>25587900</v>
          </cell>
          <cell r="W254">
            <v>2089132100</v>
          </cell>
          <cell r="X254">
            <v>0</v>
          </cell>
          <cell r="Y254">
            <v>2089132100</v>
          </cell>
        </row>
        <row r="255">
          <cell r="A255" t="str">
            <v>ROWE</v>
          </cell>
          <cell r="B255" t="str">
            <v>253</v>
          </cell>
          <cell r="C255">
            <v>48143917</v>
          </cell>
          <cell r="D255">
            <v>0</v>
          </cell>
          <cell r="E255">
            <v>320368</v>
          </cell>
          <cell r="F255">
            <v>156703064</v>
          </cell>
          <cell r="G255">
            <v>105694320</v>
          </cell>
          <cell r="H255">
            <v>310861669</v>
          </cell>
          <cell r="I255">
            <v>0.93</v>
          </cell>
          <cell r="J255">
            <v>0</v>
          </cell>
          <cell r="K255">
            <v>0.94</v>
          </cell>
          <cell r="L255">
            <v>1</v>
          </cell>
          <cell r="M255">
            <v>1</v>
          </cell>
          <cell r="N255">
            <v>0.99</v>
          </cell>
          <cell r="O255">
            <v>51767700</v>
          </cell>
          <cell r="P255">
            <v>0</v>
          </cell>
          <cell r="Q255">
            <v>341500</v>
          </cell>
          <cell r="R255">
            <v>156826200</v>
          </cell>
          <cell r="S255">
            <v>105694300</v>
          </cell>
          <cell r="T255">
            <v>314629700</v>
          </cell>
          <cell r="U255">
            <v>4.4999999999999997E-3</v>
          </cell>
          <cell r="V255">
            <v>1415800</v>
          </cell>
          <cell r="W255">
            <v>316045500</v>
          </cell>
          <cell r="X255">
            <v>0</v>
          </cell>
          <cell r="Y255">
            <v>316045500</v>
          </cell>
        </row>
        <row r="256">
          <cell r="A256" t="str">
            <v>ROWLEY</v>
          </cell>
          <cell r="B256" t="str">
            <v>254</v>
          </cell>
          <cell r="C256">
            <v>829065772</v>
          </cell>
          <cell r="D256">
            <v>261200</v>
          </cell>
          <cell r="E256">
            <v>78170468</v>
          </cell>
          <cell r="F256">
            <v>42521660</v>
          </cell>
          <cell r="G256">
            <v>12050141</v>
          </cell>
          <cell r="H256">
            <v>962069241</v>
          </cell>
          <cell r="I256">
            <v>0.93</v>
          </cell>
          <cell r="J256">
            <v>0.93</v>
          </cell>
          <cell r="K256">
            <v>0.93</v>
          </cell>
          <cell r="L256">
            <v>0.93</v>
          </cell>
          <cell r="M256">
            <v>1</v>
          </cell>
          <cell r="N256">
            <v>0.93</v>
          </cell>
          <cell r="O256">
            <v>891468600</v>
          </cell>
          <cell r="P256">
            <v>280900</v>
          </cell>
          <cell r="Q256">
            <v>84022900</v>
          </cell>
          <cell r="R256">
            <v>45722200</v>
          </cell>
          <cell r="S256">
            <v>12050100</v>
          </cell>
          <cell r="T256">
            <v>1033544700</v>
          </cell>
          <cell r="U256">
            <v>3.1199999999999999E-2</v>
          </cell>
          <cell r="V256">
            <v>32246600</v>
          </cell>
          <cell r="W256">
            <v>1065791300</v>
          </cell>
          <cell r="X256">
            <v>0</v>
          </cell>
          <cell r="Y256">
            <v>1065791300</v>
          </cell>
        </row>
        <row r="257">
          <cell r="A257" t="str">
            <v>ROYALSTON</v>
          </cell>
          <cell r="B257" t="str">
            <v>255</v>
          </cell>
          <cell r="C257">
            <v>141036388</v>
          </cell>
          <cell r="D257">
            <v>0</v>
          </cell>
          <cell r="E257">
            <v>1381832</v>
          </cell>
          <cell r="F257">
            <v>544284</v>
          </cell>
          <cell r="G257">
            <v>3632962</v>
          </cell>
          <cell r="H257">
            <v>146595466</v>
          </cell>
          <cell r="I257">
            <v>0.98</v>
          </cell>
          <cell r="J257">
            <v>0</v>
          </cell>
          <cell r="K257">
            <v>0.99</v>
          </cell>
          <cell r="L257">
            <v>0.98</v>
          </cell>
          <cell r="M257">
            <v>1</v>
          </cell>
          <cell r="N257">
            <v>0.98</v>
          </cell>
          <cell r="O257">
            <v>143914700</v>
          </cell>
          <cell r="P257">
            <v>0</v>
          </cell>
          <cell r="Q257">
            <v>1393600</v>
          </cell>
          <cell r="R257">
            <v>555400</v>
          </cell>
          <cell r="S257">
            <v>3633000</v>
          </cell>
          <cell r="T257">
            <v>149496700</v>
          </cell>
          <cell r="U257">
            <v>1.89E-2</v>
          </cell>
          <cell r="V257">
            <v>2825500</v>
          </cell>
          <cell r="W257">
            <v>152322200</v>
          </cell>
          <cell r="X257">
            <v>0</v>
          </cell>
          <cell r="Y257">
            <v>152322200</v>
          </cell>
        </row>
        <row r="258">
          <cell r="A258" t="str">
            <v>RUSSELL</v>
          </cell>
          <cell r="B258" t="str">
            <v>256</v>
          </cell>
          <cell r="C258">
            <v>121120100</v>
          </cell>
          <cell r="D258">
            <v>0</v>
          </cell>
          <cell r="E258">
            <v>3142555</v>
          </cell>
          <cell r="F258">
            <v>4846600</v>
          </cell>
          <cell r="G258">
            <v>5957394</v>
          </cell>
          <cell r="H258">
            <v>135066649</v>
          </cell>
          <cell r="I258">
            <v>0.97</v>
          </cell>
          <cell r="J258">
            <v>0</v>
          </cell>
          <cell r="K258">
            <v>0.97</v>
          </cell>
          <cell r="L258">
            <v>0.98</v>
          </cell>
          <cell r="M258">
            <v>1</v>
          </cell>
          <cell r="N258">
            <v>0.97</v>
          </cell>
          <cell r="O258">
            <v>124866100</v>
          </cell>
          <cell r="P258">
            <v>0</v>
          </cell>
          <cell r="Q258">
            <v>3234800</v>
          </cell>
          <cell r="R258">
            <v>4937100</v>
          </cell>
          <cell r="S258">
            <v>5957400</v>
          </cell>
          <cell r="T258">
            <v>138995400</v>
          </cell>
          <cell r="U258">
            <v>2.0199999999999999E-2</v>
          </cell>
          <cell r="V258">
            <v>2807700</v>
          </cell>
          <cell r="W258">
            <v>141803100</v>
          </cell>
          <cell r="X258">
            <v>0</v>
          </cell>
          <cell r="Y258">
            <v>141803100</v>
          </cell>
        </row>
        <row r="259">
          <cell r="A259" t="str">
            <v>RUTLAND</v>
          </cell>
          <cell r="B259" t="str">
            <v>257</v>
          </cell>
          <cell r="C259">
            <v>794164376</v>
          </cell>
          <cell r="D259">
            <v>0</v>
          </cell>
          <cell r="E259">
            <v>17347024</v>
          </cell>
          <cell r="F259">
            <v>3224500</v>
          </cell>
          <cell r="G259">
            <v>10049300</v>
          </cell>
          <cell r="H259">
            <v>824785200</v>
          </cell>
          <cell r="I259">
            <v>0.94</v>
          </cell>
          <cell r="J259">
            <v>0</v>
          </cell>
          <cell r="K259">
            <v>0.94</v>
          </cell>
          <cell r="L259">
            <v>0.94</v>
          </cell>
          <cell r="M259">
            <v>1</v>
          </cell>
          <cell r="N259">
            <v>0.94</v>
          </cell>
          <cell r="O259">
            <v>844855700</v>
          </cell>
          <cell r="P259">
            <v>0</v>
          </cell>
          <cell r="Q259">
            <v>18402100</v>
          </cell>
          <cell r="R259">
            <v>3430300</v>
          </cell>
          <cell r="S259">
            <v>10049300</v>
          </cell>
          <cell r="T259">
            <v>876737400</v>
          </cell>
          <cell r="U259">
            <v>3.6400000000000002E-2</v>
          </cell>
          <cell r="V259">
            <v>31913200</v>
          </cell>
          <cell r="W259">
            <v>908650600</v>
          </cell>
          <cell r="X259">
            <v>0</v>
          </cell>
          <cell r="Y259">
            <v>908650600</v>
          </cell>
        </row>
        <row r="260">
          <cell r="A260" t="str">
            <v>SALEM</v>
          </cell>
          <cell r="B260" t="str">
            <v>258</v>
          </cell>
          <cell r="C260">
            <v>4008575509</v>
          </cell>
          <cell r="D260">
            <v>0</v>
          </cell>
          <cell r="E260">
            <v>449128612</v>
          </cell>
          <cell r="F260">
            <v>134872400</v>
          </cell>
          <cell r="G260">
            <v>212904820</v>
          </cell>
          <cell r="H260">
            <v>4805481341</v>
          </cell>
          <cell r="I260">
            <v>0.95</v>
          </cell>
          <cell r="J260">
            <v>0</v>
          </cell>
          <cell r="K260">
            <v>0.95</v>
          </cell>
          <cell r="L260">
            <v>0.96</v>
          </cell>
          <cell r="M260">
            <v>1</v>
          </cell>
          <cell r="N260">
            <v>0.95</v>
          </cell>
          <cell r="O260">
            <v>4219553200</v>
          </cell>
          <cell r="P260">
            <v>0</v>
          </cell>
          <cell r="Q260">
            <v>472435700</v>
          </cell>
          <cell r="R260">
            <v>140524200</v>
          </cell>
          <cell r="S260">
            <v>212904800</v>
          </cell>
          <cell r="T260">
            <v>5045417900</v>
          </cell>
          <cell r="U260">
            <v>1.4E-2</v>
          </cell>
          <cell r="V260">
            <v>70635900</v>
          </cell>
          <cell r="W260">
            <v>5116053800</v>
          </cell>
          <cell r="X260">
            <v>52006400</v>
          </cell>
          <cell r="Y260">
            <v>5168060200</v>
          </cell>
        </row>
        <row r="261">
          <cell r="A261" t="str">
            <v>SALISBURY</v>
          </cell>
          <cell r="B261" t="str">
            <v>259</v>
          </cell>
          <cell r="C261">
            <v>1294739625</v>
          </cell>
          <cell r="D261">
            <v>0</v>
          </cell>
          <cell r="E261">
            <v>236791435</v>
          </cell>
          <cell r="F261">
            <v>30567970</v>
          </cell>
          <cell r="G261">
            <v>21924370</v>
          </cell>
          <cell r="H261">
            <v>1584023400</v>
          </cell>
          <cell r="I261">
            <v>0.99</v>
          </cell>
          <cell r="J261">
            <v>0</v>
          </cell>
          <cell r="K261">
            <v>0.89</v>
          </cell>
          <cell r="L261">
            <v>0.89</v>
          </cell>
          <cell r="M261">
            <v>1</v>
          </cell>
          <cell r="N261">
            <v>0.97</v>
          </cell>
          <cell r="O261">
            <v>1307817800</v>
          </cell>
          <cell r="P261">
            <v>0</v>
          </cell>
          <cell r="Q261">
            <v>266026100</v>
          </cell>
          <cell r="R261">
            <v>34346000</v>
          </cell>
          <cell r="S261">
            <v>21924400</v>
          </cell>
          <cell r="T261">
            <v>1630114300</v>
          </cell>
          <cell r="U261">
            <v>4.4299999999999999E-2</v>
          </cell>
          <cell r="V261">
            <v>72214100</v>
          </cell>
          <cell r="W261">
            <v>1702328400</v>
          </cell>
          <cell r="X261">
            <v>0</v>
          </cell>
          <cell r="Y261">
            <v>1702328400</v>
          </cell>
        </row>
        <row r="262">
          <cell r="A262" t="str">
            <v>SANDISFIELD</v>
          </cell>
          <cell r="B262" t="str">
            <v>260</v>
          </cell>
          <cell r="C262">
            <v>211278535</v>
          </cell>
          <cell r="D262">
            <v>0</v>
          </cell>
          <cell r="E262">
            <v>6743681</v>
          </cell>
          <cell r="F262">
            <v>501000</v>
          </cell>
          <cell r="G262">
            <v>11113825</v>
          </cell>
          <cell r="H262">
            <v>229637041</v>
          </cell>
          <cell r="I262">
            <v>0.9</v>
          </cell>
          <cell r="J262">
            <v>0</v>
          </cell>
          <cell r="K262">
            <v>0.92</v>
          </cell>
          <cell r="L262">
            <v>0.9</v>
          </cell>
          <cell r="M262">
            <v>1</v>
          </cell>
          <cell r="N262">
            <v>0.9</v>
          </cell>
          <cell r="O262">
            <v>234753900</v>
          </cell>
          <cell r="P262">
            <v>0</v>
          </cell>
          <cell r="Q262">
            <v>7336300</v>
          </cell>
          <cell r="R262">
            <v>556700</v>
          </cell>
          <cell r="S262">
            <v>11113800</v>
          </cell>
          <cell r="T262">
            <v>253760700</v>
          </cell>
          <cell r="U262">
            <v>2.2200000000000001E-2</v>
          </cell>
          <cell r="V262">
            <v>5633500</v>
          </cell>
          <cell r="W262">
            <v>259394200</v>
          </cell>
          <cell r="X262">
            <v>0</v>
          </cell>
          <cell r="Y262">
            <v>259394200</v>
          </cell>
        </row>
        <row r="263">
          <cell r="A263" t="str">
            <v>SANDWICH</v>
          </cell>
          <cell r="B263" t="str">
            <v>261</v>
          </cell>
          <cell r="C263">
            <v>3947189506</v>
          </cell>
          <cell r="D263">
            <v>0</v>
          </cell>
          <cell r="E263">
            <v>219905194</v>
          </cell>
          <cell r="F263">
            <v>80407400</v>
          </cell>
          <cell r="G263">
            <v>286889100</v>
          </cell>
          <cell r="H263">
            <v>4534391200</v>
          </cell>
          <cell r="I263">
            <v>0.96</v>
          </cell>
          <cell r="J263">
            <v>0</v>
          </cell>
          <cell r="K263">
            <v>0.96</v>
          </cell>
          <cell r="L263">
            <v>0.98</v>
          </cell>
          <cell r="M263">
            <v>1</v>
          </cell>
          <cell r="N263">
            <v>0.96</v>
          </cell>
          <cell r="O263">
            <v>4111655700</v>
          </cell>
          <cell r="P263">
            <v>0</v>
          </cell>
          <cell r="Q263">
            <v>228923500</v>
          </cell>
          <cell r="R263">
            <v>82456500</v>
          </cell>
          <cell r="S263">
            <v>286889100</v>
          </cell>
          <cell r="T263">
            <v>4709924800</v>
          </cell>
          <cell r="U263">
            <v>1.52E-2</v>
          </cell>
          <cell r="V263">
            <v>71590900</v>
          </cell>
          <cell r="W263">
            <v>4781515700</v>
          </cell>
          <cell r="X263">
            <v>0</v>
          </cell>
          <cell r="Y263">
            <v>4781515700</v>
          </cell>
        </row>
        <row r="264">
          <cell r="A264" t="str">
            <v>SAUGUS</v>
          </cell>
          <cell r="B264" t="str">
            <v>262</v>
          </cell>
          <cell r="C264">
            <v>3437405859</v>
          </cell>
          <cell r="D264">
            <v>0</v>
          </cell>
          <cell r="E264">
            <v>588702399</v>
          </cell>
          <cell r="F264">
            <v>125794000</v>
          </cell>
          <cell r="G264">
            <v>64225100</v>
          </cell>
          <cell r="H264">
            <v>4216127358</v>
          </cell>
          <cell r="I264">
            <v>0.95</v>
          </cell>
          <cell r="J264">
            <v>0</v>
          </cell>
          <cell r="K264">
            <v>0.95</v>
          </cell>
          <cell r="L264">
            <v>1</v>
          </cell>
          <cell r="M264">
            <v>1</v>
          </cell>
          <cell r="N264">
            <v>0.95</v>
          </cell>
          <cell r="O264">
            <v>3618322000</v>
          </cell>
          <cell r="P264">
            <v>0</v>
          </cell>
          <cell r="Q264">
            <v>619657400</v>
          </cell>
          <cell r="R264">
            <v>126224800</v>
          </cell>
          <cell r="S264">
            <v>64225100</v>
          </cell>
          <cell r="T264">
            <v>4428429300</v>
          </cell>
          <cell r="U264">
            <v>1.37E-2</v>
          </cell>
          <cell r="V264">
            <v>60669500</v>
          </cell>
          <cell r="W264">
            <v>4489098800</v>
          </cell>
          <cell r="X264">
            <v>0</v>
          </cell>
          <cell r="Y264">
            <v>4489098800</v>
          </cell>
        </row>
        <row r="265">
          <cell r="A265" t="str">
            <v>SAVOY</v>
          </cell>
          <cell r="B265" t="str">
            <v>263</v>
          </cell>
          <cell r="C265">
            <v>67361645</v>
          </cell>
          <cell r="D265">
            <v>0</v>
          </cell>
          <cell r="E265">
            <v>932082</v>
          </cell>
          <cell r="F265">
            <v>213600</v>
          </cell>
          <cell r="G265">
            <v>1818585</v>
          </cell>
          <cell r="H265">
            <v>70325912</v>
          </cell>
          <cell r="I265">
            <v>0.91</v>
          </cell>
          <cell r="J265">
            <v>0</v>
          </cell>
          <cell r="K265">
            <v>0.92</v>
          </cell>
          <cell r="L265">
            <v>0.91</v>
          </cell>
          <cell r="M265">
            <v>1</v>
          </cell>
          <cell r="N265">
            <v>0.91</v>
          </cell>
          <cell r="O265">
            <v>74023800</v>
          </cell>
          <cell r="P265">
            <v>0</v>
          </cell>
          <cell r="Q265">
            <v>1013900</v>
          </cell>
          <cell r="R265">
            <v>234700</v>
          </cell>
          <cell r="S265">
            <v>1818600</v>
          </cell>
          <cell r="T265">
            <v>77091000</v>
          </cell>
          <cell r="U265">
            <v>1.5699999999999999E-2</v>
          </cell>
          <cell r="V265">
            <v>1210300</v>
          </cell>
          <cell r="W265">
            <v>78301300</v>
          </cell>
          <cell r="X265">
            <v>0</v>
          </cell>
          <cell r="Y265">
            <v>78301300</v>
          </cell>
        </row>
        <row r="266">
          <cell r="A266" t="str">
            <v>SCITUATE</v>
          </cell>
          <cell r="B266" t="str">
            <v>264</v>
          </cell>
          <cell r="C266">
            <v>4072204708</v>
          </cell>
          <cell r="D266">
            <v>0</v>
          </cell>
          <cell r="E266">
            <v>131446292</v>
          </cell>
          <cell r="F266">
            <v>5877500</v>
          </cell>
          <cell r="G266">
            <v>33776310</v>
          </cell>
          <cell r="H266">
            <v>4243304810</v>
          </cell>
          <cell r="I266">
            <v>0.94</v>
          </cell>
          <cell r="J266">
            <v>0</v>
          </cell>
          <cell r="K266">
            <v>0.94</v>
          </cell>
          <cell r="L266">
            <v>0.94</v>
          </cell>
          <cell r="M266">
            <v>1</v>
          </cell>
          <cell r="N266">
            <v>0.94</v>
          </cell>
          <cell r="O266">
            <v>4332132700</v>
          </cell>
          <cell r="P266">
            <v>0</v>
          </cell>
          <cell r="Q266">
            <v>139705800</v>
          </cell>
          <cell r="R266">
            <v>6252700</v>
          </cell>
          <cell r="S266">
            <v>33776300</v>
          </cell>
          <cell r="T266">
            <v>4511867500</v>
          </cell>
          <cell r="U266">
            <v>1.4E-2</v>
          </cell>
          <cell r="V266">
            <v>63166100</v>
          </cell>
          <cell r="W266">
            <v>4575033600</v>
          </cell>
          <cell r="X266">
            <v>0</v>
          </cell>
          <cell r="Y266">
            <v>4575033600</v>
          </cell>
        </row>
        <row r="267">
          <cell r="A267" t="str">
            <v>SEEKONK</v>
          </cell>
          <cell r="B267" t="str">
            <v>265</v>
          </cell>
          <cell r="C267">
            <v>1818971818</v>
          </cell>
          <cell r="D267">
            <v>0</v>
          </cell>
          <cell r="E267">
            <v>429241982</v>
          </cell>
          <cell r="F267">
            <v>40311200</v>
          </cell>
          <cell r="G267">
            <v>58736383</v>
          </cell>
          <cell r="H267">
            <v>2347261383</v>
          </cell>
          <cell r="I267">
            <v>0.97</v>
          </cell>
          <cell r="J267">
            <v>0</v>
          </cell>
          <cell r="K267">
            <v>0.93</v>
          </cell>
          <cell r="L267">
            <v>0.93</v>
          </cell>
          <cell r="M267">
            <v>1</v>
          </cell>
          <cell r="N267">
            <v>0.96</v>
          </cell>
          <cell r="O267">
            <v>1875228700</v>
          </cell>
          <cell r="P267">
            <v>0</v>
          </cell>
          <cell r="Q267">
            <v>461388500</v>
          </cell>
          <cell r="R267">
            <v>43345400</v>
          </cell>
          <cell r="S267">
            <v>58736400</v>
          </cell>
          <cell r="T267">
            <v>2438699000</v>
          </cell>
          <cell r="U267">
            <v>2.1600000000000001E-2</v>
          </cell>
          <cell r="V267">
            <v>52675900</v>
          </cell>
          <cell r="W267">
            <v>2491374900</v>
          </cell>
          <cell r="X267">
            <v>0</v>
          </cell>
          <cell r="Y267">
            <v>2491374900</v>
          </cell>
        </row>
        <row r="268">
          <cell r="A268" t="str">
            <v>SHARON</v>
          </cell>
          <cell r="B268" t="str">
            <v>266</v>
          </cell>
          <cell r="C268">
            <v>2597260185</v>
          </cell>
          <cell r="D268">
            <v>0</v>
          </cell>
          <cell r="E268">
            <v>90157015</v>
          </cell>
          <cell r="F268">
            <v>57648600</v>
          </cell>
          <cell r="G268">
            <v>43405000</v>
          </cell>
          <cell r="H268">
            <v>2788470800</v>
          </cell>
          <cell r="I268">
            <v>0.91</v>
          </cell>
          <cell r="J268">
            <v>0</v>
          </cell>
          <cell r="K268">
            <v>0.91</v>
          </cell>
          <cell r="L268">
            <v>0.91</v>
          </cell>
          <cell r="M268">
            <v>1</v>
          </cell>
          <cell r="N268">
            <v>0.91</v>
          </cell>
          <cell r="O268">
            <v>2854132100</v>
          </cell>
          <cell r="P268">
            <v>0</v>
          </cell>
          <cell r="Q268">
            <v>98644200</v>
          </cell>
          <cell r="R268">
            <v>63350100</v>
          </cell>
          <cell r="S268">
            <v>43405000</v>
          </cell>
          <cell r="T268">
            <v>3059531400</v>
          </cell>
          <cell r="U268">
            <v>1.12E-2</v>
          </cell>
          <cell r="V268">
            <v>34266800</v>
          </cell>
          <cell r="W268">
            <v>3093798200</v>
          </cell>
          <cell r="X268">
            <v>0</v>
          </cell>
          <cell r="Y268">
            <v>3093798200</v>
          </cell>
        </row>
        <row r="269">
          <cell r="A269" t="str">
            <v>SHEFFIELD</v>
          </cell>
          <cell r="B269" t="str">
            <v>267</v>
          </cell>
          <cell r="C269">
            <v>492060161</v>
          </cell>
          <cell r="D269">
            <v>0</v>
          </cell>
          <cell r="E269">
            <v>44063262</v>
          </cell>
          <cell r="F269">
            <v>14109600</v>
          </cell>
          <cell r="G269">
            <v>13650823</v>
          </cell>
          <cell r="H269">
            <v>563883846</v>
          </cell>
          <cell r="I269">
            <v>0.92</v>
          </cell>
          <cell r="J269">
            <v>0</v>
          </cell>
          <cell r="K269">
            <v>0.93</v>
          </cell>
          <cell r="L269">
            <v>0.92</v>
          </cell>
          <cell r="M269">
            <v>1</v>
          </cell>
          <cell r="N269">
            <v>0.92</v>
          </cell>
          <cell r="O269">
            <v>534848000</v>
          </cell>
          <cell r="P269">
            <v>0</v>
          </cell>
          <cell r="Q269">
            <v>47334300</v>
          </cell>
          <cell r="R269">
            <v>15336500</v>
          </cell>
          <cell r="S269">
            <v>13650800</v>
          </cell>
          <cell r="T269">
            <v>611169600</v>
          </cell>
          <cell r="U269">
            <v>2.5000000000000001E-2</v>
          </cell>
          <cell r="V269">
            <v>15279200</v>
          </cell>
          <cell r="W269">
            <v>626448800</v>
          </cell>
          <cell r="X269">
            <v>0</v>
          </cell>
          <cell r="Y269">
            <v>626448800</v>
          </cell>
        </row>
        <row r="270">
          <cell r="A270" t="str">
            <v>SHELBURNE</v>
          </cell>
          <cell r="B270" t="str">
            <v>268</v>
          </cell>
          <cell r="C270">
            <v>175082300</v>
          </cell>
          <cell r="D270">
            <v>0</v>
          </cell>
          <cell r="E270">
            <v>24555400</v>
          </cell>
          <cell r="F270">
            <v>6643700</v>
          </cell>
          <cell r="G270">
            <v>10487381</v>
          </cell>
          <cell r="H270">
            <v>216768781</v>
          </cell>
          <cell r="I270">
            <v>0.96</v>
          </cell>
          <cell r="J270">
            <v>0</v>
          </cell>
          <cell r="K270">
            <v>0.96</v>
          </cell>
          <cell r="L270">
            <v>0.98</v>
          </cell>
          <cell r="M270">
            <v>1</v>
          </cell>
          <cell r="N270">
            <v>0.96</v>
          </cell>
          <cell r="O270">
            <v>182377400</v>
          </cell>
          <cell r="P270">
            <v>0</v>
          </cell>
          <cell r="Q270">
            <v>25500500</v>
          </cell>
          <cell r="R270">
            <v>6746700</v>
          </cell>
          <cell r="S270">
            <v>10487400</v>
          </cell>
          <cell r="T270">
            <v>225112000</v>
          </cell>
          <cell r="U270">
            <v>1.14E-2</v>
          </cell>
          <cell r="V270">
            <v>2566300</v>
          </cell>
          <cell r="W270">
            <v>227678300</v>
          </cell>
          <cell r="X270">
            <v>0</v>
          </cell>
          <cell r="Y270">
            <v>227678300</v>
          </cell>
        </row>
        <row r="271">
          <cell r="A271" t="str">
            <v>SHERBORN</v>
          </cell>
          <cell r="B271" t="str">
            <v>269</v>
          </cell>
          <cell r="C271">
            <v>1131638969</v>
          </cell>
          <cell r="D271">
            <v>0</v>
          </cell>
          <cell r="E271">
            <v>23499704</v>
          </cell>
          <cell r="F271">
            <v>2138800</v>
          </cell>
          <cell r="G271">
            <v>17537220</v>
          </cell>
          <cell r="H271">
            <v>1174814693</v>
          </cell>
          <cell r="I271">
            <v>0.91</v>
          </cell>
          <cell r="J271">
            <v>0</v>
          </cell>
          <cell r="K271">
            <v>0.92</v>
          </cell>
          <cell r="L271">
            <v>0.91</v>
          </cell>
          <cell r="M271">
            <v>1</v>
          </cell>
          <cell r="N271">
            <v>0.91</v>
          </cell>
          <cell r="O271">
            <v>1243559300</v>
          </cell>
          <cell r="P271">
            <v>0</v>
          </cell>
          <cell r="Q271">
            <v>25631900</v>
          </cell>
          <cell r="R271">
            <v>2350300</v>
          </cell>
          <cell r="S271">
            <v>17537200</v>
          </cell>
          <cell r="T271">
            <v>1289078700</v>
          </cell>
          <cell r="U271">
            <v>1.2699999999999999E-2</v>
          </cell>
          <cell r="V271">
            <v>16371300</v>
          </cell>
          <cell r="W271">
            <v>1305450000</v>
          </cell>
          <cell r="X271">
            <v>0</v>
          </cell>
          <cell r="Y271">
            <v>1305450000</v>
          </cell>
        </row>
        <row r="272">
          <cell r="A272" t="str">
            <v>SHIRLEY</v>
          </cell>
          <cell r="B272" t="str">
            <v>270</v>
          </cell>
          <cell r="C272">
            <v>625014940</v>
          </cell>
          <cell r="D272">
            <v>0</v>
          </cell>
          <cell r="E272">
            <v>21556128</v>
          </cell>
          <cell r="F272">
            <v>28462200</v>
          </cell>
          <cell r="G272">
            <v>17363166</v>
          </cell>
          <cell r="H272">
            <v>692396434</v>
          </cell>
          <cell r="I272">
            <v>0.98</v>
          </cell>
          <cell r="J272">
            <v>0</v>
          </cell>
          <cell r="K272">
            <v>0.98</v>
          </cell>
          <cell r="L272">
            <v>0.98</v>
          </cell>
          <cell r="M272">
            <v>1</v>
          </cell>
          <cell r="N272">
            <v>0.98</v>
          </cell>
          <cell r="O272">
            <v>637770300</v>
          </cell>
          <cell r="P272">
            <v>0</v>
          </cell>
          <cell r="Q272">
            <v>21961400</v>
          </cell>
          <cell r="R272">
            <v>29043100</v>
          </cell>
          <cell r="S272">
            <v>17363200</v>
          </cell>
          <cell r="T272">
            <v>706138000</v>
          </cell>
          <cell r="U272">
            <v>2.7300000000000001E-2</v>
          </cell>
          <cell r="V272">
            <v>19277600</v>
          </cell>
          <cell r="W272">
            <v>725415600</v>
          </cell>
          <cell r="X272">
            <v>0</v>
          </cell>
          <cell r="Y272">
            <v>725415600</v>
          </cell>
        </row>
        <row r="273">
          <cell r="A273" t="str">
            <v>SHREWSBURY</v>
          </cell>
          <cell r="B273" t="str">
            <v>271</v>
          </cell>
          <cell r="C273">
            <v>4432050699</v>
          </cell>
          <cell r="D273">
            <v>3010100</v>
          </cell>
          <cell r="E273">
            <v>363783926</v>
          </cell>
          <cell r="F273">
            <v>172623875</v>
          </cell>
          <cell r="G273">
            <v>46529857</v>
          </cell>
          <cell r="H273">
            <v>5017998457</v>
          </cell>
          <cell r="I273">
            <v>0.94</v>
          </cell>
          <cell r="J273">
            <v>0.94</v>
          </cell>
          <cell r="K273">
            <v>0.94</v>
          </cell>
          <cell r="L273">
            <v>0.94</v>
          </cell>
          <cell r="M273">
            <v>1</v>
          </cell>
          <cell r="N273">
            <v>0.94</v>
          </cell>
          <cell r="O273">
            <v>4714947600</v>
          </cell>
          <cell r="P273">
            <v>3202200</v>
          </cell>
          <cell r="Q273">
            <v>386938100</v>
          </cell>
          <cell r="R273">
            <v>183642400</v>
          </cell>
          <cell r="S273">
            <v>46529900</v>
          </cell>
          <cell r="T273">
            <v>5335260200</v>
          </cell>
          <cell r="U273">
            <v>1.6299999999999999E-2</v>
          </cell>
          <cell r="V273">
            <v>86964700</v>
          </cell>
          <cell r="W273">
            <v>5422224900</v>
          </cell>
          <cell r="X273">
            <v>0</v>
          </cell>
          <cell r="Y273">
            <v>5422224900</v>
          </cell>
        </row>
        <row r="274">
          <cell r="A274" t="str">
            <v>SHUTESBURY</v>
          </cell>
          <cell r="B274" t="str">
            <v>272</v>
          </cell>
          <cell r="C274">
            <v>220377786</v>
          </cell>
          <cell r="D274">
            <v>0</v>
          </cell>
          <cell r="E274">
            <v>1508714</v>
          </cell>
          <cell r="F274">
            <v>564700</v>
          </cell>
          <cell r="G274">
            <v>2968600</v>
          </cell>
          <cell r="H274">
            <v>225419800</v>
          </cell>
          <cell r="I274">
            <v>0.94</v>
          </cell>
          <cell r="J274">
            <v>0</v>
          </cell>
          <cell r="K274">
            <v>0.97</v>
          </cell>
          <cell r="L274">
            <v>0.94</v>
          </cell>
          <cell r="M274">
            <v>1</v>
          </cell>
          <cell r="N274">
            <v>0.94</v>
          </cell>
          <cell r="O274">
            <v>234444500</v>
          </cell>
          <cell r="P274">
            <v>0</v>
          </cell>
          <cell r="Q274">
            <v>1555000</v>
          </cell>
          <cell r="R274">
            <v>600700</v>
          </cell>
          <cell r="S274">
            <v>2968600</v>
          </cell>
          <cell r="T274">
            <v>239568800</v>
          </cell>
          <cell r="U274">
            <v>1.3899999999999999E-2</v>
          </cell>
          <cell r="V274">
            <v>3330000</v>
          </cell>
          <cell r="W274">
            <v>242898800</v>
          </cell>
          <cell r="X274">
            <v>0</v>
          </cell>
          <cell r="Y274">
            <v>242898800</v>
          </cell>
        </row>
        <row r="275">
          <cell r="A275" t="str">
            <v>SOMERSET</v>
          </cell>
          <cell r="B275" t="str">
            <v>273</v>
          </cell>
          <cell r="C275">
            <v>1969278530</v>
          </cell>
          <cell r="D275">
            <v>0</v>
          </cell>
          <cell r="E275">
            <v>141793670</v>
          </cell>
          <cell r="F275">
            <v>194735800</v>
          </cell>
          <cell r="G275">
            <v>473525510</v>
          </cell>
          <cell r="H275">
            <v>2779333510</v>
          </cell>
          <cell r="I275">
            <v>0.96</v>
          </cell>
          <cell r="J275">
            <v>0</v>
          </cell>
          <cell r="K275">
            <v>0.96</v>
          </cell>
          <cell r="L275">
            <v>0.99</v>
          </cell>
          <cell r="M275">
            <v>1</v>
          </cell>
          <cell r="N275">
            <v>0.97</v>
          </cell>
          <cell r="O275">
            <v>2051331800</v>
          </cell>
          <cell r="P275">
            <v>0</v>
          </cell>
          <cell r="Q275">
            <v>147684400</v>
          </cell>
          <cell r="R275">
            <v>196193000</v>
          </cell>
          <cell r="S275">
            <v>473525500</v>
          </cell>
          <cell r="T275">
            <v>2868734700</v>
          </cell>
          <cell r="U275">
            <v>1.04E-2</v>
          </cell>
          <cell r="V275">
            <v>29834800</v>
          </cell>
          <cell r="W275">
            <v>2898569500</v>
          </cell>
          <cell r="X275">
            <v>0</v>
          </cell>
          <cell r="Y275">
            <v>2898569500</v>
          </cell>
        </row>
        <row r="276">
          <cell r="A276" t="str">
            <v>SOMERVILLE</v>
          </cell>
          <cell r="B276" t="str">
            <v>274</v>
          </cell>
          <cell r="C276">
            <v>7343629210</v>
          </cell>
          <cell r="D276">
            <v>0</v>
          </cell>
          <cell r="E276">
            <v>851069790</v>
          </cell>
          <cell r="F276">
            <v>259298300</v>
          </cell>
          <cell r="G276">
            <v>138332790</v>
          </cell>
          <cell r="H276">
            <v>8592330090</v>
          </cell>
          <cell r="I276">
            <v>0.92</v>
          </cell>
          <cell r="J276">
            <v>0</v>
          </cell>
          <cell r="K276">
            <v>0.91</v>
          </cell>
          <cell r="L276">
            <v>0.91</v>
          </cell>
          <cell r="M276">
            <v>1</v>
          </cell>
          <cell r="N276">
            <v>0.92</v>
          </cell>
          <cell r="O276">
            <v>7982205700</v>
          </cell>
          <cell r="P276">
            <v>0</v>
          </cell>
          <cell r="Q276">
            <v>935241500</v>
          </cell>
          <cell r="R276">
            <v>284943200</v>
          </cell>
          <cell r="S276">
            <v>138332800</v>
          </cell>
          <cell r="T276">
            <v>9340723200</v>
          </cell>
          <cell r="U276">
            <v>2.4299999999999999E-2</v>
          </cell>
          <cell r="V276">
            <v>226979600</v>
          </cell>
          <cell r="W276">
            <v>9567702800</v>
          </cell>
          <cell r="X276">
            <v>44572300</v>
          </cell>
          <cell r="Y276">
            <v>9612275100</v>
          </cell>
        </row>
        <row r="277">
          <cell r="A277" t="str">
            <v>SOUTH HADLEY</v>
          </cell>
          <cell r="B277" t="str">
            <v>275</v>
          </cell>
          <cell r="C277">
            <v>1421229395</v>
          </cell>
          <cell r="D277">
            <v>227100</v>
          </cell>
          <cell r="E277">
            <v>78538305</v>
          </cell>
          <cell r="F277">
            <v>40753400</v>
          </cell>
          <cell r="G277">
            <v>20233072</v>
          </cell>
          <cell r="H277">
            <v>1560981272</v>
          </cell>
          <cell r="I277">
            <v>0.97</v>
          </cell>
          <cell r="J277">
            <v>0.97</v>
          </cell>
          <cell r="K277">
            <v>0.97</v>
          </cell>
          <cell r="L277">
            <v>0.97</v>
          </cell>
          <cell r="M277">
            <v>1</v>
          </cell>
          <cell r="N277">
            <v>0.97</v>
          </cell>
          <cell r="O277">
            <v>1465184900</v>
          </cell>
          <cell r="P277">
            <v>234100</v>
          </cell>
          <cell r="Q277">
            <v>80873200</v>
          </cell>
          <cell r="R277">
            <v>42013800</v>
          </cell>
          <cell r="S277">
            <v>20233100</v>
          </cell>
          <cell r="T277">
            <v>1608539100</v>
          </cell>
          <cell r="U277">
            <v>1.72E-2</v>
          </cell>
          <cell r="V277">
            <v>27666900</v>
          </cell>
          <cell r="W277">
            <v>1636206000</v>
          </cell>
          <cell r="X277">
            <v>0</v>
          </cell>
          <cell r="Y277">
            <v>1636206000</v>
          </cell>
        </row>
        <row r="278">
          <cell r="A278" t="str">
            <v>SOUTHAMPTON</v>
          </cell>
          <cell r="B278" t="str">
            <v>276</v>
          </cell>
          <cell r="C278">
            <v>586609390</v>
          </cell>
          <cell r="D278">
            <v>0</v>
          </cell>
          <cell r="E278">
            <v>24155410</v>
          </cell>
          <cell r="F278">
            <v>5576600</v>
          </cell>
          <cell r="G278">
            <v>7321974</v>
          </cell>
          <cell r="H278">
            <v>623663374</v>
          </cell>
          <cell r="I278">
            <v>0.95</v>
          </cell>
          <cell r="J278">
            <v>0</v>
          </cell>
          <cell r="K278">
            <v>0.95</v>
          </cell>
          <cell r="L278">
            <v>0.95</v>
          </cell>
          <cell r="M278">
            <v>1</v>
          </cell>
          <cell r="N278">
            <v>0.95</v>
          </cell>
          <cell r="O278">
            <v>617483600</v>
          </cell>
          <cell r="P278">
            <v>0</v>
          </cell>
          <cell r="Q278">
            <v>25342000</v>
          </cell>
          <cell r="R278">
            <v>5870100</v>
          </cell>
          <cell r="S278">
            <v>7322000</v>
          </cell>
          <cell r="T278">
            <v>656017700</v>
          </cell>
          <cell r="U278">
            <v>3.2500000000000001E-2</v>
          </cell>
          <cell r="V278">
            <v>21320600</v>
          </cell>
          <cell r="W278">
            <v>677338300</v>
          </cell>
          <cell r="X278">
            <v>0</v>
          </cell>
          <cell r="Y278">
            <v>677338300</v>
          </cell>
        </row>
        <row r="279">
          <cell r="A279" t="str">
            <v>SOUTHBOROUGH</v>
          </cell>
          <cell r="B279" t="str">
            <v>277</v>
          </cell>
          <cell r="C279">
            <v>1863236000</v>
          </cell>
          <cell r="D279">
            <v>0</v>
          </cell>
          <cell r="E279">
            <v>207115000</v>
          </cell>
          <cell r="F279">
            <v>105812300</v>
          </cell>
          <cell r="G279">
            <v>90245000</v>
          </cell>
          <cell r="H279">
            <v>2266408300</v>
          </cell>
          <cell r="I279">
            <v>0.95</v>
          </cell>
          <cell r="J279">
            <v>0</v>
          </cell>
          <cell r="K279">
            <v>0.94</v>
          </cell>
          <cell r="L279">
            <v>0.94</v>
          </cell>
          <cell r="M279">
            <v>1</v>
          </cell>
          <cell r="N279">
            <v>0.95</v>
          </cell>
          <cell r="O279">
            <v>1961301100</v>
          </cell>
          <cell r="P279">
            <v>0</v>
          </cell>
          <cell r="Q279">
            <v>220227200</v>
          </cell>
          <cell r="R279">
            <v>112566300</v>
          </cell>
          <cell r="S279">
            <v>90245000</v>
          </cell>
          <cell r="T279">
            <v>2384339600</v>
          </cell>
          <cell r="U279">
            <v>2.4400000000000002E-2</v>
          </cell>
          <cell r="V279">
            <v>58177900</v>
          </cell>
          <cell r="W279">
            <v>2442517500</v>
          </cell>
          <cell r="X279">
            <v>0</v>
          </cell>
          <cell r="Y279">
            <v>2442517500</v>
          </cell>
        </row>
        <row r="280">
          <cell r="A280" t="str">
            <v>SOUTHBRIDGE</v>
          </cell>
          <cell r="B280" t="str">
            <v>278</v>
          </cell>
          <cell r="C280">
            <v>935746940</v>
          </cell>
          <cell r="D280">
            <v>0</v>
          </cell>
          <cell r="E280">
            <v>120788566</v>
          </cell>
          <cell r="F280">
            <v>43829500</v>
          </cell>
          <cell r="G280">
            <v>26900240</v>
          </cell>
          <cell r="H280">
            <v>1127265246</v>
          </cell>
          <cell r="I280">
            <v>0.91</v>
          </cell>
          <cell r="J280">
            <v>0</v>
          </cell>
          <cell r="K280">
            <v>0.98</v>
          </cell>
          <cell r="L280">
            <v>0.98</v>
          </cell>
          <cell r="M280">
            <v>1</v>
          </cell>
          <cell r="N280">
            <v>0.92</v>
          </cell>
          <cell r="O280">
            <v>1028293300</v>
          </cell>
          <cell r="P280">
            <v>0</v>
          </cell>
          <cell r="Q280">
            <v>123216700</v>
          </cell>
          <cell r="R280">
            <v>44724000</v>
          </cell>
          <cell r="S280">
            <v>26900200</v>
          </cell>
          <cell r="T280">
            <v>1223134200</v>
          </cell>
          <cell r="U280">
            <v>1.7100000000000001E-2</v>
          </cell>
          <cell r="V280">
            <v>20915600</v>
          </cell>
          <cell r="W280">
            <v>1244049800</v>
          </cell>
          <cell r="X280">
            <v>7279200</v>
          </cell>
          <cell r="Y280">
            <v>1251329000</v>
          </cell>
        </row>
        <row r="281">
          <cell r="A281" t="str">
            <v>SOUTHWICK</v>
          </cell>
          <cell r="B281" t="str">
            <v>279</v>
          </cell>
          <cell r="C281">
            <v>923800305</v>
          </cell>
          <cell r="D281">
            <v>0</v>
          </cell>
          <cell r="E281">
            <v>55186777</v>
          </cell>
          <cell r="F281">
            <v>17477100</v>
          </cell>
          <cell r="G281">
            <v>23258056</v>
          </cell>
          <cell r="H281">
            <v>1019722238</v>
          </cell>
          <cell r="I281">
            <v>0.92</v>
          </cell>
          <cell r="J281">
            <v>0</v>
          </cell>
          <cell r="K281">
            <v>0.93</v>
          </cell>
          <cell r="L281">
            <v>0.92</v>
          </cell>
          <cell r="M281">
            <v>1</v>
          </cell>
          <cell r="N281">
            <v>0.92</v>
          </cell>
          <cell r="O281">
            <v>1004130800</v>
          </cell>
          <cell r="P281">
            <v>0</v>
          </cell>
          <cell r="Q281">
            <v>59584200</v>
          </cell>
          <cell r="R281">
            <v>18996800</v>
          </cell>
          <cell r="S281">
            <v>23258100</v>
          </cell>
          <cell r="T281">
            <v>1105969900</v>
          </cell>
          <cell r="U281">
            <v>2.5899999999999999E-2</v>
          </cell>
          <cell r="V281">
            <v>28644600</v>
          </cell>
          <cell r="W281">
            <v>1134614500</v>
          </cell>
          <cell r="X281">
            <v>682800</v>
          </cell>
          <cell r="Y281">
            <v>1135297300</v>
          </cell>
        </row>
        <row r="282">
          <cell r="A282" t="str">
            <v>SPENCER</v>
          </cell>
          <cell r="B282" t="str">
            <v>280</v>
          </cell>
          <cell r="C282">
            <v>1034836675</v>
          </cell>
          <cell r="D282">
            <v>0</v>
          </cell>
          <cell r="E282">
            <v>70861373</v>
          </cell>
          <cell r="F282">
            <v>35457000</v>
          </cell>
          <cell r="G282">
            <v>20134601</v>
          </cell>
          <cell r="H282">
            <v>1161289649</v>
          </cell>
          <cell r="I282">
            <v>0.94</v>
          </cell>
          <cell r="J282">
            <v>0</v>
          </cell>
          <cell r="K282">
            <v>0.94</v>
          </cell>
          <cell r="L282">
            <v>0.94</v>
          </cell>
          <cell r="M282">
            <v>1</v>
          </cell>
          <cell r="N282">
            <v>0.94</v>
          </cell>
          <cell r="O282">
            <v>1100890100</v>
          </cell>
          <cell r="P282">
            <v>0</v>
          </cell>
          <cell r="Q282">
            <v>75267500</v>
          </cell>
          <cell r="R282">
            <v>37720200</v>
          </cell>
          <cell r="S282">
            <v>20134600</v>
          </cell>
          <cell r="T282">
            <v>1234012400</v>
          </cell>
          <cell r="U282">
            <v>2.1899999999999999E-2</v>
          </cell>
          <cell r="V282">
            <v>27024900</v>
          </cell>
          <cell r="W282">
            <v>1261037300</v>
          </cell>
          <cell r="X282">
            <v>0</v>
          </cell>
          <cell r="Y282">
            <v>1261037300</v>
          </cell>
        </row>
        <row r="283">
          <cell r="A283" t="str">
            <v>SPRINGFIELD</v>
          </cell>
          <cell r="B283" t="str">
            <v>281</v>
          </cell>
          <cell r="C283">
            <v>6036956400</v>
          </cell>
          <cell r="D283">
            <v>0</v>
          </cell>
          <cell r="E283">
            <v>1079322350</v>
          </cell>
          <cell r="F283">
            <v>246327200</v>
          </cell>
          <cell r="G283">
            <v>444536550</v>
          </cell>
          <cell r="H283">
            <v>7807142500</v>
          </cell>
          <cell r="I283">
            <v>0.95</v>
          </cell>
          <cell r="J283">
            <v>0</v>
          </cell>
          <cell r="K283">
            <v>0.97</v>
          </cell>
          <cell r="L283">
            <v>0.97</v>
          </cell>
          <cell r="M283">
            <v>1</v>
          </cell>
          <cell r="N283">
            <v>0.96</v>
          </cell>
          <cell r="O283">
            <v>6354690900</v>
          </cell>
          <cell r="P283">
            <v>0</v>
          </cell>
          <cell r="Q283">
            <v>1112703300</v>
          </cell>
          <cell r="R283">
            <v>253920300</v>
          </cell>
          <cell r="S283">
            <v>444536600</v>
          </cell>
          <cell r="T283">
            <v>8165851100</v>
          </cell>
          <cell r="U283">
            <v>2.0799999999999999E-2</v>
          </cell>
          <cell r="V283">
            <v>169849700</v>
          </cell>
          <cell r="W283">
            <v>8335700800</v>
          </cell>
          <cell r="X283">
            <v>144153300</v>
          </cell>
          <cell r="Y283">
            <v>8479854100</v>
          </cell>
        </row>
        <row r="284">
          <cell r="A284" t="str">
            <v>STERLING</v>
          </cell>
          <cell r="B284" t="str">
            <v>282</v>
          </cell>
          <cell r="C284">
            <v>959123705</v>
          </cell>
          <cell r="D284">
            <v>0</v>
          </cell>
          <cell r="E284">
            <v>46689195</v>
          </cell>
          <cell r="F284">
            <v>59975400</v>
          </cell>
          <cell r="G284">
            <v>29466323</v>
          </cell>
          <cell r="H284">
            <v>1095254623</v>
          </cell>
          <cell r="I284">
            <v>0.92</v>
          </cell>
          <cell r="J284">
            <v>0</v>
          </cell>
          <cell r="K284">
            <v>0.93</v>
          </cell>
          <cell r="L284">
            <v>0.92</v>
          </cell>
          <cell r="M284">
            <v>1</v>
          </cell>
          <cell r="N284">
            <v>0.92</v>
          </cell>
          <cell r="O284">
            <v>1042525800</v>
          </cell>
          <cell r="P284">
            <v>0</v>
          </cell>
          <cell r="Q284">
            <v>50465800</v>
          </cell>
          <cell r="R284">
            <v>65190700</v>
          </cell>
          <cell r="S284">
            <v>29466300</v>
          </cell>
          <cell r="T284">
            <v>1187648600</v>
          </cell>
          <cell r="U284">
            <v>2.53E-2</v>
          </cell>
          <cell r="V284">
            <v>30047500</v>
          </cell>
          <cell r="W284">
            <v>1217696100</v>
          </cell>
          <cell r="X284">
            <v>0</v>
          </cell>
          <cell r="Y284">
            <v>1217696100</v>
          </cell>
        </row>
        <row r="285">
          <cell r="A285" t="str">
            <v>STOCKBRIDGE</v>
          </cell>
          <cell r="B285" t="str">
            <v>283</v>
          </cell>
          <cell r="C285">
            <v>782589300</v>
          </cell>
          <cell r="D285">
            <v>0</v>
          </cell>
          <cell r="E285">
            <v>57798300</v>
          </cell>
          <cell r="F285">
            <v>3885600</v>
          </cell>
          <cell r="G285">
            <v>31377237</v>
          </cell>
          <cell r="H285">
            <v>875650437</v>
          </cell>
          <cell r="I285">
            <v>0.99</v>
          </cell>
          <cell r="J285">
            <v>0</v>
          </cell>
          <cell r="K285">
            <v>0.99</v>
          </cell>
          <cell r="L285">
            <v>0.99</v>
          </cell>
          <cell r="M285">
            <v>1</v>
          </cell>
          <cell r="N285">
            <v>0.99</v>
          </cell>
          <cell r="O285">
            <v>790494200</v>
          </cell>
          <cell r="P285">
            <v>0</v>
          </cell>
          <cell r="Q285">
            <v>58355900</v>
          </cell>
          <cell r="R285">
            <v>3917100</v>
          </cell>
          <cell r="S285">
            <v>31377200</v>
          </cell>
          <cell r="T285">
            <v>884144400</v>
          </cell>
          <cell r="U285">
            <v>2.3099999999999999E-2</v>
          </cell>
          <cell r="V285">
            <v>20423700</v>
          </cell>
          <cell r="W285">
            <v>904568100</v>
          </cell>
          <cell r="X285">
            <v>0</v>
          </cell>
          <cell r="Y285">
            <v>904568100</v>
          </cell>
        </row>
        <row r="286">
          <cell r="A286" t="str">
            <v>STONEHAM</v>
          </cell>
          <cell r="B286" t="str">
            <v>284</v>
          </cell>
          <cell r="C286">
            <v>2865548844</v>
          </cell>
          <cell r="D286">
            <v>0</v>
          </cell>
          <cell r="E286">
            <v>283517831</v>
          </cell>
          <cell r="F286">
            <v>24888200</v>
          </cell>
          <cell r="G286">
            <v>35984016</v>
          </cell>
          <cell r="H286">
            <v>3209938891</v>
          </cell>
          <cell r="I286">
            <v>0.95</v>
          </cell>
          <cell r="J286">
            <v>0</v>
          </cell>
          <cell r="K286">
            <v>0.95</v>
          </cell>
          <cell r="L286">
            <v>0.95</v>
          </cell>
          <cell r="M286">
            <v>1</v>
          </cell>
          <cell r="N286">
            <v>0.95</v>
          </cell>
          <cell r="O286">
            <v>3016367200</v>
          </cell>
          <cell r="P286">
            <v>0</v>
          </cell>
          <cell r="Q286">
            <v>298402700</v>
          </cell>
          <cell r="R286">
            <v>26198100</v>
          </cell>
          <cell r="S286">
            <v>35984000</v>
          </cell>
          <cell r="T286">
            <v>3376952000</v>
          </cell>
          <cell r="U286">
            <v>0.01</v>
          </cell>
          <cell r="V286">
            <v>33769500</v>
          </cell>
          <cell r="W286">
            <v>3410721500</v>
          </cell>
          <cell r="X286">
            <v>0</v>
          </cell>
          <cell r="Y286">
            <v>3410721500</v>
          </cell>
        </row>
        <row r="287">
          <cell r="A287" t="str">
            <v>STOUGHTON</v>
          </cell>
          <cell r="B287" t="str">
            <v>285</v>
          </cell>
          <cell r="C287">
            <v>3076942018</v>
          </cell>
          <cell r="D287">
            <v>0</v>
          </cell>
          <cell r="E287">
            <v>426497703</v>
          </cell>
          <cell r="F287">
            <v>181788942</v>
          </cell>
          <cell r="G287">
            <v>64361920</v>
          </cell>
          <cell r="H287">
            <v>3749590583</v>
          </cell>
          <cell r="I287">
            <v>0.97</v>
          </cell>
          <cell r="J287">
            <v>0</v>
          </cell>
          <cell r="K287">
            <v>0.97</v>
          </cell>
          <cell r="L287">
            <v>0.97</v>
          </cell>
          <cell r="M287">
            <v>1</v>
          </cell>
          <cell r="N287">
            <v>0.97</v>
          </cell>
          <cell r="O287">
            <v>3172105200</v>
          </cell>
          <cell r="P287">
            <v>0</v>
          </cell>
          <cell r="Q287">
            <v>439687500</v>
          </cell>
          <cell r="R287">
            <v>187411300</v>
          </cell>
          <cell r="S287">
            <v>64361900</v>
          </cell>
          <cell r="T287">
            <v>3863565900</v>
          </cell>
          <cell r="U287">
            <v>1.8499999999999999E-2</v>
          </cell>
          <cell r="V287">
            <v>71476000</v>
          </cell>
          <cell r="W287">
            <v>3935041900</v>
          </cell>
          <cell r="X287">
            <v>0</v>
          </cell>
          <cell r="Y287">
            <v>3935041900</v>
          </cell>
        </row>
        <row r="288">
          <cell r="A288" t="str">
            <v>STOW</v>
          </cell>
          <cell r="B288" t="str">
            <v>286</v>
          </cell>
          <cell r="C288">
            <v>1106095200</v>
          </cell>
          <cell r="D288">
            <v>0</v>
          </cell>
          <cell r="E288">
            <v>57333900</v>
          </cell>
          <cell r="F288">
            <v>25655600</v>
          </cell>
          <cell r="G288">
            <v>17804470</v>
          </cell>
          <cell r="H288">
            <v>1206889170</v>
          </cell>
          <cell r="I288">
            <v>0.95</v>
          </cell>
          <cell r="J288">
            <v>0</v>
          </cell>
          <cell r="K288">
            <v>0.96</v>
          </cell>
          <cell r="L288">
            <v>0.95</v>
          </cell>
          <cell r="M288">
            <v>1</v>
          </cell>
          <cell r="N288">
            <v>0.95</v>
          </cell>
          <cell r="O288">
            <v>1164310700</v>
          </cell>
          <cell r="P288">
            <v>0</v>
          </cell>
          <cell r="Q288">
            <v>60018400</v>
          </cell>
          <cell r="R288">
            <v>27005900</v>
          </cell>
          <cell r="S288">
            <v>17804500</v>
          </cell>
          <cell r="T288">
            <v>1269139500</v>
          </cell>
          <cell r="U288">
            <v>3.2599999999999997E-2</v>
          </cell>
          <cell r="V288">
            <v>41373900</v>
          </cell>
          <cell r="W288">
            <v>1310513400</v>
          </cell>
          <cell r="X288">
            <v>0</v>
          </cell>
          <cell r="Y288">
            <v>1310513400</v>
          </cell>
        </row>
        <row r="289">
          <cell r="A289" t="str">
            <v>STURBRIDGE</v>
          </cell>
          <cell r="B289" t="str">
            <v>287</v>
          </cell>
          <cell r="C289">
            <v>1109173767</v>
          </cell>
          <cell r="D289">
            <v>0</v>
          </cell>
          <cell r="E289">
            <v>171575845</v>
          </cell>
          <cell r="F289">
            <v>33539088</v>
          </cell>
          <cell r="G289">
            <v>38762800</v>
          </cell>
          <cell r="H289">
            <v>1353051500</v>
          </cell>
          <cell r="I289">
            <v>0.96</v>
          </cell>
          <cell r="J289">
            <v>0</v>
          </cell>
          <cell r="K289">
            <v>0.92</v>
          </cell>
          <cell r="L289">
            <v>0.92</v>
          </cell>
          <cell r="M289">
            <v>1</v>
          </cell>
          <cell r="N289">
            <v>0.95</v>
          </cell>
          <cell r="O289">
            <v>1155389300</v>
          </cell>
          <cell r="P289">
            <v>0</v>
          </cell>
          <cell r="Q289">
            <v>186431500</v>
          </cell>
          <cell r="R289">
            <v>36455500</v>
          </cell>
          <cell r="S289">
            <v>38762800</v>
          </cell>
          <cell r="T289">
            <v>1417039100</v>
          </cell>
          <cell r="U289">
            <v>3.3399999999999999E-2</v>
          </cell>
          <cell r="V289">
            <v>47329100</v>
          </cell>
          <cell r="W289">
            <v>1464368200</v>
          </cell>
          <cell r="X289">
            <v>0</v>
          </cell>
          <cell r="Y289">
            <v>1464368200</v>
          </cell>
        </row>
        <row r="290">
          <cell r="A290" t="str">
            <v>SUDBURY</v>
          </cell>
          <cell r="B290" t="str">
            <v>288</v>
          </cell>
          <cell r="C290">
            <v>3892876521</v>
          </cell>
          <cell r="D290">
            <v>0</v>
          </cell>
          <cell r="E290">
            <v>159918858</v>
          </cell>
          <cell r="F290">
            <v>62039300</v>
          </cell>
          <cell r="G290">
            <v>48125120</v>
          </cell>
          <cell r="H290">
            <v>4162959799</v>
          </cell>
          <cell r="I290">
            <v>0.93</v>
          </cell>
          <cell r="J290">
            <v>0</v>
          </cell>
          <cell r="K290">
            <v>0.93</v>
          </cell>
          <cell r="L290">
            <v>0.93</v>
          </cell>
          <cell r="M290">
            <v>1</v>
          </cell>
          <cell r="N290">
            <v>0.93</v>
          </cell>
          <cell r="O290">
            <v>4185888700</v>
          </cell>
          <cell r="P290">
            <v>0</v>
          </cell>
          <cell r="Q290">
            <v>171726700</v>
          </cell>
          <cell r="R290">
            <v>66708900</v>
          </cell>
          <cell r="S290">
            <v>48125100</v>
          </cell>
          <cell r="T290">
            <v>4472449400</v>
          </cell>
          <cell r="U290">
            <v>1.1299999999999999E-2</v>
          </cell>
          <cell r="V290">
            <v>50538700</v>
          </cell>
          <cell r="W290">
            <v>4522988100</v>
          </cell>
          <cell r="X290">
            <v>0</v>
          </cell>
          <cell r="Y290">
            <v>4522988100</v>
          </cell>
        </row>
        <row r="291">
          <cell r="A291" t="str">
            <v>SUNDERLAND</v>
          </cell>
          <cell r="B291" t="str">
            <v>289</v>
          </cell>
          <cell r="C291">
            <v>312705428</v>
          </cell>
          <cell r="D291">
            <v>0</v>
          </cell>
          <cell r="E291">
            <v>25776484</v>
          </cell>
          <cell r="F291">
            <v>5111100</v>
          </cell>
          <cell r="G291">
            <v>6387470</v>
          </cell>
          <cell r="H291">
            <v>349980482</v>
          </cell>
          <cell r="I291">
            <v>0.94</v>
          </cell>
          <cell r="J291">
            <v>0</v>
          </cell>
          <cell r="K291">
            <v>0.94</v>
          </cell>
          <cell r="L291">
            <v>0.94</v>
          </cell>
          <cell r="M291">
            <v>1</v>
          </cell>
          <cell r="N291">
            <v>0.94</v>
          </cell>
          <cell r="O291">
            <v>332665300</v>
          </cell>
          <cell r="P291">
            <v>0</v>
          </cell>
          <cell r="Q291">
            <v>27323000</v>
          </cell>
          <cell r="R291">
            <v>5437300</v>
          </cell>
          <cell r="S291">
            <v>6387500</v>
          </cell>
          <cell r="T291">
            <v>371813100</v>
          </cell>
          <cell r="U291">
            <v>1.2999999999999999E-2</v>
          </cell>
          <cell r="V291">
            <v>4833600</v>
          </cell>
          <cell r="W291">
            <v>376646700</v>
          </cell>
          <cell r="X291">
            <v>0</v>
          </cell>
          <cell r="Y291">
            <v>376646700</v>
          </cell>
        </row>
        <row r="292">
          <cell r="A292" t="str">
            <v>SUTTON</v>
          </cell>
          <cell r="B292" t="str">
            <v>290</v>
          </cell>
          <cell r="C292">
            <v>1150916648</v>
          </cell>
          <cell r="D292">
            <v>0</v>
          </cell>
          <cell r="E292">
            <v>52705502</v>
          </cell>
          <cell r="F292">
            <v>35345200</v>
          </cell>
          <cell r="G292">
            <v>30844157</v>
          </cell>
          <cell r="H292">
            <v>1269811507</v>
          </cell>
          <cell r="I292">
            <v>0.89</v>
          </cell>
          <cell r="J292">
            <v>0</v>
          </cell>
          <cell r="K292">
            <v>0.9</v>
          </cell>
          <cell r="L292">
            <v>0.89</v>
          </cell>
          <cell r="M292">
            <v>1</v>
          </cell>
          <cell r="N292">
            <v>0.89</v>
          </cell>
          <cell r="O292">
            <v>1293164800</v>
          </cell>
          <cell r="P292">
            <v>0</v>
          </cell>
          <cell r="Q292">
            <v>58875200</v>
          </cell>
          <cell r="R292">
            <v>39713700</v>
          </cell>
          <cell r="S292">
            <v>30844200</v>
          </cell>
          <cell r="T292">
            <v>1422597900</v>
          </cell>
          <cell r="U292">
            <v>2.7199999999999998E-2</v>
          </cell>
          <cell r="V292">
            <v>38694700</v>
          </cell>
          <cell r="W292">
            <v>1461292600</v>
          </cell>
          <cell r="X292">
            <v>0</v>
          </cell>
          <cell r="Y292">
            <v>1461292600</v>
          </cell>
        </row>
        <row r="293">
          <cell r="A293" t="str">
            <v>SWAMPSCOTT</v>
          </cell>
          <cell r="B293" t="str">
            <v>291</v>
          </cell>
          <cell r="C293">
            <v>2406792988</v>
          </cell>
          <cell r="D293">
            <v>0</v>
          </cell>
          <cell r="E293">
            <v>135582098</v>
          </cell>
          <cell r="F293">
            <v>14283200</v>
          </cell>
          <cell r="G293">
            <v>23511720</v>
          </cell>
          <cell r="H293">
            <v>2580170006</v>
          </cell>
          <cell r="I293">
            <v>0.94</v>
          </cell>
          <cell r="J293">
            <v>0</v>
          </cell>
          <cell r="K293">
            <v>0.94</v>
          </cell>
          <cell r="L293">
            <v>0.94</v>
          </cell>
          <cell r="M293">
            <v>1</v>
          </cell>
          <cell r="N293">
            <v>0.94</v>
          </cell>
          <cell r="O293">
            <v>2560418100</v>
          </cell>
          <cell r="P293">
            <v>0</v>
          </cell>
          <cell r="Q293">
            <v>144091100</v>
          </cell>
          <cell r="R293">
            <v>15194900</v>
          </cell>
          <cell r="S293">
            <v>23511700</v>
          </cell>
          <cell r="T293">
            <v>2743215800</v>
          </cell>
          <cell r="U293">
            <v>8.3999999999999995E-3</v>
          </cell>
          <cell r="V293">
            <v>23043000</v>
          </cell>
          <cell r="W293">
            <v>2766258800</v>
          </cell>
          <cell r="X293">
            <v>0</v>
          </cell>
          <cell r="Y293">
            <v>2766258800</v>
          </cell>
        </row>
        <row r="294">
          <cell r="A294" t="str">
            <v>SWANSEA</v>
          </cell>
          <cell r="B294" t="str">
            <v>292</v>
          </cell>
          <cell r="C294">
            <v>1956154354</v>
          </cell>
          <cell r="D294">
            <v>0</v>
          </cell>
          <cell r="E294">
            <v>248181314</v>
          </cell>
          <cell r="F294">
            <v>15046500</v>
          </cell>
          <cell r="G294">
            <v>45722110</v>
          </cell>
          <cell r="H294">
            <v>2265104278</v>
          </cell>
          <cell r="I294">
            <v>0.97</v>
          </cell>
          <cell r="J294">
            <v>0</v>
          </cell>
          <cell r="K294">
            <v>0.97</v>
          </cell>
          <cell r="L294">
            <v>0.97</v>
          </cell>
          <cell r="M294">
            <v>1</v>
          </cell>
          <cell r="N294">
            <v>0.97</v>
          </cell>
          <cell r="O294">
            <v>2016654000</v>
          </cell>
          <cell r="P294">
            <v>0</v>
          </cell>
          <cell r="Q294">
            <v>255791700</v>
          </cell>
          <cell r="R294">
            <v>15511900</v>
          </cell>
          <cell r="S294">
            <v>45722100</v>
          </cell>
          <cell r="T294">
            <v>2333679700</v>
          </cell>
          <cell r="U294">
            <v>2.1899999999999999E-2</v>
          </cell>
          <cell r="V294">
            <v>51107600</v>
          </cell>
          <cell r="W294">
            <v>2384787300</v>
          </cell>
          <cell r="X294">
            <v>0</v>
          </cell>
          <cell r="Y294">
            <v>2384787300</v>
          </cell>
        </row>
        <row r="295">
          <cell r="A295" t="str">
            <v>TAUNTON</v>
          </cell>
          <cell r="B295" t="str">
            <v>293</v>
          </cell>
          <cell r="C295">
            <v>4743781591</v>
          </cell>
          <cell r="D295">
            <v>0</v>
          </cell>
          <cell r="E295">
            <v>758805952</v>
          </cell>
          <cell r="F295">
            <v>258626100</v>
          </cell>
          <cell r="G295">
            <v>136876560</v>
          </cell>
          <cell r="H295">
            <v>5898090203</v>
          </cell>
          <cell r="I295">
            <v>0.93</v>
          </cell>
          <cell r="J295">
            <v>0</v>
          </cell>
          <cell r="K295">
            <v>0.82</v>
          </cell>
          <cell r="L295">
            <v>0.82</v>
          </cell>
          <cell r="M295">
            <v>1</v>
          </cell>
          <cell r="N295">
            <v>0.91</v>
          </cell>
          <cell r="O295">
            <v>5100840400</v>
          </cell>
          <cell r="P295">
            <v>0</v>
          </cell>
          <cell r="Q295">
            <v>925023700</v>
          </cell>
          <cell r="R295">
            <v>315397700</v>
          </cell>
          <cell r="S295">
            <v>136876600</v>
          </cell>
          <cell r="T295">
            <v>6478138400</v>
          </cell>
          <cell r="U295">
            <v>2.18E-2</v>
          </cell>
          <cell r="V295">
            <v>141223400</v>
          </cell>
          <cell r="W295">
            <v>6619361800</v>
          </cell>
          <cell r="X295">
            <v>0</v>
          </cell>
          <cell r="Y295">
            <v>6619361800</v>
          </cell>
        </row>
        <row r="296">
          <cell r="A296" t="str">
            <v>TEMPLETON</v>
          </cell>
          <cell r="B296" t="str">
            <v>294</v>
          </cell>
          <cell r="C296">
            <v>680058249</v>
          </cell>
          <cell r="D296">
            <v>0</v>
          </cell>
          <cell r="E296">
            <v>38138989</v>
          </cell>
          <cell r="F296">
            <v>21642000</v>
          </cell>
          <cell r="G296">
            <v>6284954</v>
          </cell>
          <cell r="H296">
            <v>746124192</v>
          </cell>
          <cell r="I296">
            <v>0.98</v>
          </cell>
          <cell r="J296">
            <v>0</v>
          </cell>
          <cell r="K296">
            <v>0.98</v>
          </cell>
          <cell r="L296">
            <v>0.98</v>
          </cell>
          <cell r="M296">
            <v>1</v>
          </cell>
          <cell r="N296">
            <v>0.98</v>
          </cell>
          <cell r="O296">
            <v>693937000</v>
          </cell>
          <cell r="P296">
            <v>0</v>
          </cell>
          <cell r="Q296">
            <v>38893400</v>
          </cell>
          <cell r="R296">
            <v>22083700</v>
          </cell>
          <cell r="S296">
            <v>6285000</v>
          </cell>
          <cell r="T296">
            <v>761199100</v>
          </cell>
          <cell r="U296">
            <v>4.5100000000000001E-2</v>
          </cell>
          <cell r="V296">
            <v>34330100</v>
          </cell>
          <cell r="W296">
            <v>795529200</v>
          </cell>
          <cell r="X296">
            <v>0</v>
          </cell>
          <cell r="Y296">
            <v>795529200</v>
          </cell>
        </row>
        <row r="297">
          <cell r="A297" t="str">
            <v>TEWKSBURY</v>
          </cell>
          <cell r="B297" t="str">
            <v>295</v>
          </cell>
          <cell r="C297">
            <v>3489169813</v>
          </cell>
          <cell r="D297">
            <v>4852700</v>
          </cell>
          <cell r="E297">
            <v>324401987</v>
          </cell>
          <cell r="F297">
            <v>233200300</v>
          </cell>
          <cell r="G297">
            <v>126477920</v>
          </cell>
          <cell r="H297">
            <v>4178102720</v>
          </cell>
          <cell r="I297">
            <v>0.95</v>
          </cell>
          <cell r="J297">
            <v>0.95</v>
          </cell>
          <cell r="K297">
            <v>0.86</v>
          </cell>
          <cell r="L297">
            <v>0.86</v>
          </cell>
          <cell r="M297">
            <v>1</v>
          </cell>
          <cell r="N297">
            <v>0.94</v>
          </cell>
          <cell r="O297">
            <v>3672810300</v>
          </cell>
          <cell r="P297">
            <v>5108100</v>
          </cell>
          <cell r="Q297">
            <v>376861400</v>
          </cell>
          <cell r="R297">
            <v>271163100</v>
          </cell>
          <cell r="S297">
            <v>126477900</v>
          </cell>
          <cell r="T297">
            <v>4452420800</v>
          </cell>
          <cell r="U297">
            <v>1.3599999999999999E-2</v>
          </cell>
          <cell r="V297">
            <v>60552900</v>
          </cell>
          <cell r="W297">
            <v>4512973700</v>
          </cell>
          <cell r="X297">
            <v>0</v>
          </cell>
          <cell r="Y297">
            <v>4512973700</v>
          </cell>
        </row>
        <row r="298">
          <cell r="A298" t="str">
            <v>TISBURY</v>
          </cell>
          <cell r="B298" t="str">
            <v>296</v>
          </cell>
          <cell r="C298">
            <v>2589409226</v>
          </cell>
          <cell r="D298">
            <v>0</v>
          </cell>
          <cell r="E298">
            <v>263141674</v>
          </cell>
          <cell r="F298">
            <v>4921400</v>
          </cell>
          <cell r="G298">
            <v>49145749</v>
          </cell>
          <cell r="H298">
            <v>2906618049</v>
          </cell>
          <cell r="I298">
            <v>0.94</v>
          </cell>
          <cell r="J298">
            <v>0</v>
          </cell>
          <cell r="K298">
            <v>0.94</v>
          </cell>
          <cell r="L298">
            <v>0.94</v>
          </cell>
          <cell r="M298">
            <v>1</v>
          </cell>
          <cell r="N298">
            <v>0.94</v>
          </cell>
          <cell r="O298">
            <v>2754690700</v>
          </cell>
          <cell r="P298">
            <v>0</v>
          </cell>
          <cell r="Q298">
            <v>279783100</v>
          </cell>
          <cell r="R298">
            <v>5235500</v>
          </cell>
          <cell r="S298">
            <v>49145700</v>
          </cell>
          <cell r="T298">
            <v>3088855000</v>
          </cell>
          <cell r="U298">
            <v>1.29E-2</v>
          </cell>
          <cell r="V298">
            <v>39846200</v>
          </cell>
          <cell r="W298">
            <v>3128701200</v>
          </cell>
          <cell r="X298">
            <v>0</v>
          </cell>
          <cell r="Y298">
            <v>3128701200</v>
          </cell>
        </row>
        <row r="299">
          <cell r="A299" t="str">
            <v>TOLLAND</v>
          </cell>
          <cell r="B299" t="str">
            <v>297</v>
          </cell>
          <cell r="C299">
            <v>170735100</v>
          </cell>
          <cell r="D299">
            <v>0</v>
          </cell>
          <cell r="E299">
            <v>3844300</v>
          </cell>
          <cell r="F299">
            <v>349100</v>
          </cell>
          <cell r="G299">
            <v>7053092</v>
          </cell>
          <cell r="H299">
            <v>181981592</v>
          </cell>
          <cell r="I299">
            <v>0.95</v>
          </cell>
          <cell r="J299">
            <v>0</v>
          </cell>
          <cell r="K299">
            <v>0.95</v>
          </cell>
          <cell r="L299">
            <v>0.95</v>
          </cell>
          <cell r="M299">
            <v>1</v>
          </cell>
          <cell r="N299">
            <v>0.95</v>
          </cell>
          <cell r="O299">
            <v>179721200</v>
          </cell>
          <cell r="P299">
            <v>0</v>
          </cell>
          <cell r="Q299">
            <v>4045700</v>
          </cell>
          <cell r="R299">
            <v>367500</v>
          </cell>
          <cell r="S299">
            <v>7053100</v>
          </cell>
          <cell r="T299">
            <v>191187500</v>
          </cell>
          <cell r="U299">
            <v>2.0199999999999999E-2</v>
          </cell>
          <cell r="V299">
            <v>3862000</v>
          </cell>
          <cell r="W299">
            <v>195049500</v>
          </cell>
          <cell r="X299">
            <v>0</v>
          </cell>
          <cell r="Y299">
            <v>195049500</v>
          </cell>
        </row>
        <row r="300">
          <cell r="A300" t="str">
            <v>TOPSFIELD</v>
          </cell>
          <cell r="B300" t="str">
            <v>298</v>
          </cell>
          <cell r="C300">
            <v>1196700880</v>
          </cell>
          <cell r="D300">
            <v>0</v>
          </cell>
          <cell r="E300">
            <v>60874320</v>
          </cell>
          <cell r="F300">
            <v>18560500</v>
          </cell>
          <cell r="G300">
            <v>13063874</v>
          </cell>
          <cell r="H300">
            <v>1289199574</v>
          </cell>
          <cell r="I300">
            <v>0.95</v>
          </cell>
          <cell r="J300">
            <v>0</v>
          </cell>
          <cell r="K300">
            <v>0.95</v>
          </cell>
          <cell r="L300">
            <v>0.95</v>
          </cell>
          <cell r="M300">
            <v>1</v>
          </cell>
          <cell r="N300">
            <v>0.95</v>
          </cell>
          <cell r="O300">
            <v>1259685100</v>
          </cell>
          <cell r="P300">
            <v>0</v>
          </cell>
          <cell r="Q300">
            <v>63965700</v>
          </cell>
          <cell r="R300">
            <v>19537400</v>
          </cell>
          <cell r="S300">
            <v>13063900</v>
          </cell>
          <cell r="T300">
            <v>1356252100</v>
          </cell>
          <cell r="U300">
            <v>1.2999999999999999E-2</v>
          </cell>
          <cell r="V300">
            <v>17631300</v>
          </cell>
          <cell r="W300">
            <v>1373883400</v>
          </cell>
          <cell r="X300">
            <v>0</v>
          </cell>
          <cell r="Y300">
            <v>1373883400</v>
          </cell>
        </row>
        <row r="301">
          <cell r="A301" t="str">
            <v>TOWNSEND</v>
          </cell>
          <cell r="B301" t="str">
            <v>299</v>
          </cell>
          <cell r="C301">
            <v>847297040</v>
          </cell>
          <cell r="D301">
            <v>0</v>
          </cell>
          <cell r="E301">
            <v>40156605</v>
          </cell>
          <cell r="F301">
            <v>22098700</v>
          </cell>
          <cell r="G301">
            <v>16613860</v>
          </cell>
          <cell r="H301">
            <v>926166205</v>
          </cell>
          <cell r="I301">
            <v>0.92</v>
          </cell>
          <cell r="J301">
            <v>0</v>
          </cell>
          <cell r="K301">
            <v>0.92</v>
          </cell>
          <cell r="L301">
            <v>0.92</v>
          </cell>
          <cell r="M301">
            <v>1</v>
          </cell>
          <cell r="N301">
            <v>0.92</v>
          </cell>
          <cell r="O301">
            <v>920975000</v>
          </cell>
          <cell r="P301">
            <v>0</v>
          </cell>
          <cell r="Q301">
            <v>43549500</v>
          </cell>
          <cell r="R301">
            <v>24020300</v>
          </cell>
          <cell r="S301">
            <v>16613900</v>
          </cell>
          <cell r="T301">
            <v>1005158700</v>
          </cell>
          <cell r="U301">
            <v>1.8499999999999999E-2</v>
          </cell>
          <cell r="V301">
            <v>18595400</v>
          </cell>
          <cell r="W301">
            <v>1023754100</v>
          </cell>
          <cell r="X301">
            <v>0</v>
          </cell>
          <cell r="Y301">
            <v>1023754100</v>
          </cell>
        </row>
        <row r="302">
          <cell r="A302" t="str">
            <v>TRURO</v>
          </cell>
          <cell r="B302" t="str">
            <v>300</v>
          </cell>
          <cell r="C302">
            <v>2113614829</v>
          </cell>
          <cell r="D302">
            <v>0</v>
          </cell>
          <cell r="E302">
            <v>113980681</v>
          </cell>
          <cell r="F302">
            <v>1796500</v>
          </cell>
          <cell r="G302">
            <v>21102340</v>
          </cell>
          <cell r="H302">
            <v>2250494350</v>
          </cell>
          <cell r="I302">
            <v>0.93</v>
          </cell>
          <cell r="J302">
            <v>0</v>
          </cell>
          <cell r="K302">
            <v>0.93</v>
          </cell>
          <cell r="L302">
            <v>0.93</v>
          </cell>
          <cell r="M302">
            <v>1</v>
          </cell>
          <cell r="N302">
            <v>0.93</v>
          </cell>
          <cell r="O302">
            <v>2272704100</v>
          </cell>
          <cell r="P302">
            <v>0</v>
          </cell>
          <cell r="Q302">
            <v>122559700</v>
          </cell>
          <cell r="R302">
            <v>1931700</v>
          </cell>
          <cell r="S302">
            <v>21102300</v>
          </cell>
          <cell r="T302">
            <v>2418297800</v>
          </cell>
          <cell r="U302">
            <v>1.95E-2</v>
          </cell>
          <cell r="V302">
            <v>47156800</v>
          </cell>
          <cell r="W302">
            <v>2465454600</v>
          </cell>
          <cell r="X302">
            <v>0</v>
          </cell>
          <cell r="Y302">
            <v>2465454600</v>
          </cell>
        </row>
        <row r="303">
          <cell r="A303" t="str">
            <v>TYNGSBOROUGH</v>
          </cell>
          <cell r="B303" t="str">
            <v>301</v>
          </cell>
          <cell r="C303">
            <v>1337928990</v>
          </cell>
          <cell r="D303">
            <v>0</v>
          </cell>
          <cell r="E303">
            <v>105974166</v>
          </cell>
          <cell r="F303">
            <v>60907685</v>
          </cell>
          <cell r="G303">
            <v>27063470</v>
          </cell>
          <cell r="H303">
            <v>1531874311</v>
          </cell>
          <cell r="I303">
            <v>0.94</v>
          </cell>
          <cell r="J303">
            <v>0</v>
          </cell>
          <cell r="K303">
            <v>0.94</v>
          </cell>
          <cell r="L303">
            <v>0.94</v>
          </cell>
          <cell r="M303">
            <v>1</v>
          </cell>
          <cell r="N303">
            <v>0.94</v>
          </cell>
          <cell r="O303">
            <v>1423328700</v>
          </cell>
          <cell r="P303">
            <v>0</v>
          </cell>
          <cell r="Q303">
            <v>112654000</v>
          </cell>
          <cell r="R303">
            <v>64795400</v>
          </cell>
          <cell r="S303">
            <v>27063500</v>
          </cell>
          <cell r="T303">
            <v>1627841600</v>
          </cell>
          <cell r="U303">
            <v>2.2499999999999999E-2</v>
          </cell>
          <cell r="V303">
            <v>36626400</v>
          </cell>
          <cell r="W303">
            <v>1664468000</v>
          </cell>
          <cell r="X303">
            <v>0</v>
          </cell>
          <cell r="Y303">
            <v>1664468000</v>
          </cell>
        </row>
        <row r="304">
          <cell r="A304" t="str">
            <v>TYRINGHAM</v>
          </cell>
          <cell r="B304" t="str">
            <v>302</v>
          </cell>
          <cell r="C304">
            <v>173895060</v>
          </cell>
          <cell r="D304">
            <v>0</v>
          </cell>
          <cell r="E304">
            <v>1407410</v>
          </cell>
          <cell r="F304">
            <v>0</v>
          </cell>
          <cell r="G304">
            <v>8501140</v>
          </cell>
          <cell r="H304">
            <v>183803610</v>
          </cell>
          <cell r="I304">
            <v>0.97</v>
          </cell>
          <cell r="J304">
            <v>0</v>
          </cell>
          <cell r="K304">
            <v>0.98</v>
          </cell>
          <cell r="L304">
            <v>0</v>
          </cell>
          <cell r="M304">
            <v>1</v>
          </cell>
          <cell r="N304">
            <v>0.97</v>
          </cell>
          <cell r="O304">
            <v>179273300</v>
          </cell>
          <cell r="P304">
            <v>0</v>
          </cell>
          <cell r="Q304">
            <v>1433100</v>
          </cell>
          <cell r="R304">
            <v>0</v>
          </cell>
          <cell r="S304">
            <v>8501100</v>
          </cell>
          <cell r="T304">
            <v>189207500</v>
          </cell>
          <cell r="U304">
            <v>0.01</v>
          </cell>
          <cell r="V304">
            <v>1892100</v>
          </cell>
          <cell r="W304">
            <v>191099600</v>
          </cell>
          <cell r="X304">
            <v>0</v>
          </cell>
          <cell r="Y304">
            <v>191099600</v>
          </cell>
        </row>
        <row r="305">
          <cell r="A305" t="str">
            <v>UPTON</v>
          </cell>
          <cell r="B305" t="str">
            <v>303</v>
          </cell>
          <cell r="C305">
            <v>1113790769</v>
          </cell>
          <cell r="D305">
            <v>0</v>
          </cell>
          <cell r="E305">
            <v>23310031</v>
          </cell>
          <cell r="F305">
            <v>9147000</v>
          </cell>
          <cell r="G305">
            <v>23808000</v>
          </cell>
          <cell r="H305">
            <v>1170055800</v>
          </cell>
          <cell r="I305">
            <v>1</v>
          </cell>
          <cell r="J305">
            <v>0</v>
          </cell>
          <cell r="K305">
            <v>1</v>
          </cell>
          <cell r="L305">
            <v>1</v>
          </cell>
          <cell r="M305">
            <v>1</v>
          </cell>
          <cell r="N305">
            <v>1</v>
          </cell>
          <cell r="O305">
            <v>1113790800</v>
          </cell>
          <cell r="P305">
            <v>0</v>
          </cell>
          <cell r="Q305">
            <v>23310000</v>
          </cell>
          <cell r="R305">
            <v>9147000</v>
          </cell>
          <cell r="S305">
            <v>23808000</v>
          </cell>
          <cell r="T305">
            <v>1170055800</v>
          </cell>
          <cell r="U305">
            <v>2.06E-2</v>
          </cell>
          <cell r="V305">
            <v>24103100</v>
          </cell>
          <cell r="W305">
            <v>1194158900</v>
          </cell>
          <cell r="X305">
            <v>0</v>
          </cell>
          <cell r="Y305">
            <v>1194158900</v>
          </cell>
        </row>
        <row r="306">
          <cell r="A306" t="str">
            <v>UXBRIDGE</v>
          </cell>
          <cell r="B306" t="str">
            <v>304</v>
          </cell>
          <cell r="C306">
            <v>1507167200</v>
          </cell>
          <cell r="D306">
            <v>0</v>
          </cell>
          <cell r="E306">
            <v>85439000</v>
          </cell>
          <cell r="F306">
            <v>78031000</v>
          </cell>
          <cell r="G306">
            <v>43340900</v>
          </cell>
          <cell r="H306">
            <v>1713978100</v>
          </cell>
          <cell r="I306">
            <v>0.98</v>
          </cell>
          <cell r="J306">
            <v>0</v>
          </cell>
          <cell r="K306">
            <v>0.98</v>
          </cell>
          <cell r="L306">
            <v>0.98</v>
          </cell>
          <cell r="M306">
            <v>1</v>
          </cell>
          <cell r="N306">
            <v>0.98</v>
          </cell>
          <cell r="O306">
            <v>1537925700</v>
          </cell>
          <cell r="P306">
            <v>0</v>
          </cell>
          <cell r="Q306">
            <v>87078700</v>
          </cell>
          <cell r="R306">
            <v>79623500</v>
          </cell>
          <cell r="S306">
            <v>43340900</v>
          </cell>
          <cell r="T306">
            <v>1747968800</v>
          </cell>
          <cell r="U306">
            <v>3.5400000000000001E-2</v>
          </cell>
          <cell r="V306">
            <v>61878100</v>
          </cell>
          <cell r="W306">
            <v>1809846900</v>
          </cell>
          <cell r="X306">
            <v>0</v>
          </cell>
          <cell r="Y306">
            <v>1809846900</v>
          </cell>
        </row>
        <row r="307">
          <cell r="A307" t="str">
            <v>WAKEFIELD</v>
          </cell>
          <cell r="B307" t="str">
            <v>305</v>
          </cell>
          <cell r="C307">
            <v>3418371473</v>
          </cell>
          <cell r="D307">
            <v>0</v>
          </cell>
          <cell r="E307">
            <v>446385529</v>
          </cell>
          <cell r="F307">
            <v>92019000</v>
          </cell>
          <cell r="G307">
            <v>27361102</v>
          </cell>
          <cell r="H307">
            <v>3984137104</v>
          </cell>
          <cell r="I307">
            <v>0.96</v>
          </cell>
          <cell r="J307">
            <v>0</v>
          </cell>
          <cell r="K307">
            <v>0.95</v>
          </cell>
          <cell r="L307">
            <v>0.95</v>
          </cell>
          <cell r="M307">
            <v>1</v>
          </cell>
          <cell r="N307">
            <v>0.96</v>
          </cell>
          <cell r="O307">
            <v>3560803600</v>
          </cell>
          <cell r="P307">
            <v>0</v>
          </cell>
          <cell r="Q307">
            <v>469851900</v>
          </cell>
          <cell r="R307">
            <v>96862100</v>
          </cell>
          <cell r="S307">
            <v>27361100</v>
          </cell>
          <cell r="T307">
            <v>4154878700</v>
          </cell>
          <cell r="U307">
            <v>1.23E-2</v>
          </cell>
          <cell r="V307">
            <v>51105000</v>
          </cell>
          <cell r="W307">
            <v>4205983700</v>
          </cell>
          <cell r="X307">
            <v>0</v>
          </cell>
          <cell r="Y307">
            <v>4205983700</v>
          </cell>
        </row>
        <row r="308">
          <cell r="A308" t="str">
            <v>WALES</v>
          </cell>
          <cell r="B308" t="str">
            <v>306</v>
          </cell>
          <cell r="C308">
            <v>161574310</v>
          </cell>
          <cell r="D308">
            <v>0</v>
          </cell>
          <cell r="E308">
            <v>2898940</v>
          </cell>
          <cell r="F308">
            <v>916580</v>
          </cell>
          <cell r="G308">
            <v>6646019</v>
          </cell>
          <cell r="H308">
            <v>172035849</v>
          </cell>
          <cell r="I308">
            <v>0.96</v>
          </cell>
          <cell r="J308">
            <v>0</v>
          </cell>
          <cell r="K308">
            <v>0.97</v>
          </cell>
          <cell r="L308">
            <v>0.96</v>
          </cell>
          <cell r="M308">
            <v>1</v>
          </cell>
          <cell r="N308">
            <v>0.96</v>
          </cell>
          <cell r="O308">
            <v>168306600</v>
          </cell>
          <cell r="P308">
            <v>0</v>
          </cell>
          <cell r="Q308">
            <v>2995400</v>
          </cell>
          <cell r="R308">
            <v>954800</v>
          </cell>
          <cell r="S308">
            <v>6646000</v>
          </cell>
          <cell r="T308">
            <v>178902800</v>
          </cell>
          <cell r="U308">
            <v>2.3699999999999999E-2</v>
          </cell>
          <cell r="V308">
            <v>4240000</v>
          </cell>
          <cell r="W308">
            <v>183142800</v>
          </cell>
          <cell r="X308">
            <v>0</v>
          </cell>
          <cell r="Y308">
            <v>183142800</v>
          </cell>
        </row>
        <row r="309">
          <cell r="A309" t="str">
            <v>WALPOLE</v>
          </cell>
          <cell r="B309" t="str">
            <v>307</v>
          </cell>
          <cell r="C309">
            <v>3454661858</v>
          </cell>
          <cell r="D309">
            <v>0</v>
          </cell>
          <cell r="E309">
            <v>250404911</v>
          </cell>
          <cell r="F309">
            <v>179176231</v>
          </cell>
          <cell r="G309">
            <v>97686170</v>
          </cell>
          <cell r="H309">
            <v>3981929170</v>
          </cell>
          <cell r="I309">
            <v>0.93</v>
          </cell>
          <cell r="J309">
            <v>0</v>
          </cell>
          <cell r="K309">
            <v>0.93</v>
          </cell>
          <cell r="L309">
            <v>0.93</v>
          </cell>
          <cell r="M309">
            <v>1</v>
          </cell>
          <cell r="N309">
            <v>0.93</v>
          </cell>
          <cell r="O309">
            <v>3714690200</v>
          </cell>
          <cell r="P309">
            <v>0</v>
          </cell>
          <cell r="Q309">
            <v>269120100</v>
          </cell>
          <cell r="R309">
            <v>192662600</v>
          </cell>
          <cell r="S309">
            <v>97686200</v>
          </cell>
          <cell r="T309">
            <v>4274159100</v>
          </cell>
          <cell r="U309">
            <v>1.9E-2</v>
          </cell>
          <cell r="V309">
            <v>81209000</v>
          </cell>
          <cell r="W309">
            <v>4355368100</v>
          </cell>
          <cell r="X309">
            <v>0</v>
          </cell>
          <cell r="Y309">
            <v>4355368100</v>
          </cell>
        </row>
        <row r="310">
          <cell r="A310" t="str">
            <v>WALTHAM</v>
          </cell>
          <cell r="B310" t="str">
            <v>308</v>
          </cell>
          <cell r="C310">
            <v>6252981375</v>
          </cell>
          <cell r="D310">
            <v>0</v>
          </cell>
          <cell r="E310">
            <v>1976938538</v>
          </cell>
          <cell r="F310">
            <v>522963697</v>
          </cell>
          <cell r="G310">
            <v>256840580</v>
          </cell>
          <cell r="H310">
            <v>9009724190</v>
          </cell>
          <cell r="I310">
            <v>0.92</v>
          </cell>
          <cell r="J310">
            <v>0</v>
          </cell>
          <cell r="K310">
            <v>0.92</v>
          </cell>
          <cell r="L310">
            <v>0.92</v>
          </cell>
          <cell r="M310">
            <v>1</v>
          </cell>
          <cell r="N310">
            <v>0.92</v>
          </cell>
          <cell r="O310">
            <v>6796718900</v>
          </cell>
          <cell r="P310">
            <v>0</v>
          </cell>
          <cell r="Q310">
            <v>2148846200</v>
          </cell>
          <cell r="R310">
            <v>568438800</v>
          </cell>
          <cell r="S310">
            <v>256840600</v>
          </cell>
          <cell r="T310">
            <v>9770844500</v>
          </cell>
          <cell r="U310">
            <v>1.5800000000000002E-2</v>
          </cell>
          <cell r="V310">
            <v>154379300</v>
          </cell>
          <cell r="W310">
            <v>9925223800</v>
          </cell>
          <cell r="X310">
            <v>8842600</v>
          </cell>
          <cell r="Y310">
            <v>9934066400</v>
          </cell>
        </row>
        <row r="311">
          <cell r="A311" t="str">
            <v>WARE</v>
          </cell>
          <cell r="B311" t="str">
            <v>309</v>
          </cell>
          <cell r="C311">
            <v>687222274</v>
          </cell>
          <cell r="D311">
            <v>0</v>
          </cell>
          <cell r="E311">
            <v>56714340</v>
          </cell>
          <cell r="F311">
            <v>24699240</v>
          </cell>
          <cell r="G311">
            <v>21309990</v>
          </cell>
          <cell r="H311">
            <v>789945844</v>
          </cell>
          <cell r="I311">
            <v>0.9</v>
          </cell>
          <cell r="J311">
            <v>0</v>
          </cell>
          <cell r="K311">
            <v>0.9</v>
          </cell>
          <cell r="L311">
            <v>0.9</v>
          </cell>
          <cell r="M311">
            <v>1</v>
          </cell>
          <cell r="N311">
            <v>0.9</v>
          </cell>
          <cell r="O311">
            <v>763580300</v>
          </cell>
          <cell r="P311">
            <v>0</v>
          </cell>
          <cell r="Q311">
            <v>62871400</v>
          </cell>
          <cell r="R311">
            <v>27360700</v>
          </cell>
          <cell r="S311">
            <v>21310000</v>
          </cell>
          <cell r="T311">
            <v>875122400</v>
          </cell>
          <cell r="U311">
            <v>3.2199999999999999E-2</v>
          </cell>
          <cell r="V311">
            <v>28178900</v>
          </cell>
          <cell r="W311">
            <v>903301300</v>
          </cell>
          <cell r="X311">
            <v>0</v>
          </cell>
          <cell r="Y311">
            <v>903301300</v>
          </cell>
        </row>
        <row r="312">
          <cell r="A312" t="str">
            <v>WAREHAM</v>
          </cell>
          <cell r="B312" t="str">
            <v>310</v>
          </cell>
          <cell r="C312">
            <v>3437429055</v>
          </cell>
          <cell r="D312">
            <v>0</v>
          </cell>
          <cell r="E312">
            <v>349390045</v>
          </cell>
          <cell r="F312">
            <v>64189010</v>
          </cell>
          <cell r="G312">
            <v>77799000</v>
          </cell>
          <cell r="H312">
            <v>3928807110</v>
          </cell>
          <cell r="I312">
            <v>0.95</v>
          </cell>
          <cell r="J312">
            <v>0</v>
          </cell>
          <cell r="K312">
            <v>0.95</v>
          </cell>
          <cell r="L312">
            <v>0.95</v>
          </cell>
          <cell r="M312">
            <v>1</v>
          </cell>
          <cell r="N312">
            <v>0.95</v>
          </cell>
          <cell r="O312">
            <v>3618346400</v>
          </cell>
          <cell r="P312">
            <v>0</v>
          </cell>
          <cell r="Q312">
            <v>367275400</v>
          </cell>
          <cell r="R312">
            <v>67567400</v>
          </cell>
          <cell r="S312">
            <v>77799000</v>
          </cell>
          <cell r="T312">
            <v>4130988200</v>
          </cell>
          <cell r="U312">
            <v>2.07E-2</v>
          </cell>
          <cell r="V312">
            <v>85511500</v>
          </cell>
          <cell r="W312">
            <v>4216499700</v>
          </cell>
          <cell r="X312">
            <v>0</v>
          </cell>
          <cell r="Y312">
            <v>4216499700</v>
          </cell>
        </row>
        <row r="313">
          <cell r="A313" t="str">
            <v>WARREN</v>
          </cell>
          <cell r="B313" t="str">
            <v>311</v>
          </cell>
          <cell r="C313">
            <v>351774750</v>
          </cell>
          <cell r="D313">
            <v>0</v>
          </cell>
          <cell r="E313">
            <v>12232776</v>
          </cell>
          <cell r="F313">
            <v>13545700</v>
          </cell>
          <cell r="G313">
            <v>16884710</v>
          </cell>
          <cell r="H313">
            <v>394437936</v>
          </cell>
          <cell r="I313">
            <v>0.98</v>
          </cell>
          <cell r="J313">
            <v>0</v>
          </cell>
          <cell r="K313">
            <v>0.98</v>
          </cell>
          <cell r="L313">
            <v>0.98</v>
          </cell>
          <cell r="M313">
            <v>1</v>
          </cell>
          <cell r="N313">
            <v>0.98</v>
          </cell>
          <cell r="O313">
            <v>358953800</v>
          </cell>
          <cell r="P313">
            <v>0</v>
          </cell>
          <cell r="Q313">
            <v>12433300</v>
          </cell>
          <cell r="R313">
            <v>13822100</v>
          </cell>
          <cell r="S313">
            <v>16884700</v>
          </cell>
          <cell r="T313">
            <v>402093900</v>
          </cell>
          <cell r="U313">
            <v>3.3599999999999998E-2</v>
          </cell>
          <cell r="V313">
            <v>13510400</v>
          </cell>
          <cell r="W313">
            <v>415604300</v>
          </cell>
          <cell r="X313">
            <v>0</v>
          </cell>
          <cell r="Y313">
            <v>415604300</v>
          </cell>
        </row>
        <row r="314">
          <cell r="A314" t="str">
            <v>WARWICK</v>
          </cell>
          <cell r="B314" t="str">
            <v>312</v>
          </cell>
          <cell r="C314">
            <v>82006940</v>
          </cell>
          <cell r="D314">
            <v>0</v>
          </cell>
          <cell r="E314">
            <v>967732</v>
          </cell>
          <cell r="F314">
            <v>127290</v>
          </cell>
          <cell r="G314">
            <v>1623846</v>
          </cell>
          <cell r="H314">
            <v>84725808</v>
          </cell>
          <cell r="I314">
            <v>0.93</v>
          </cell>
          <cell r="J314">
            <v>0</v>
          </cell>
          <cell r="K314">
            <v>1</v>
          </cell>
          <cell r="L314">
            <v>0.93</v>
          </cell>
          <cell r="M314">
            <v>1</v>
          </cell>
          <cell r="N314">
            <v>0.93</v>
          </cell>
          <cell r="O314">
            <v>88179500</v>
          </cell>
          <cell r="P314">
            <v>0</v>
          </cell>
          <cell r="Q314">
            <v>971200</v>
          </cell>
          <cell r="R314">
            <v>136900</v>
          </cell>
          <cell r="S314">
            <v>1623800</v>
          </cell>
          <cell r="T314">
            <v>90911400</v>
          </cell>
          <cell r="U314">
            <v>1.4999999999999999E-2</v>
          </cell>
          <cell r="V314">
            <v>1363700</v>
          </cell>
          <cell r="W314">
            <v>92275100</v>
          </cell>
          <cell r="X314">
            <v>0</v>
          </cell>
          <cell r="Y314">
            <v>92275100</v>
          </cell>
        </row>
        <row r="315">
          <cell r="A315" t="str">
            <v>WASHINGTON</v>
          </cell>
          <cell r="B315" t="str">
            <v>313</v>
          </cell>
          <cell r="C315">
            <v>56729513</v>
          </cell>
          <cell r="D315">
            <v>0</v>
          </cell>
          <cell r="E315">
            <v>2535495</v>
          </cell>
          <cell r="F315">
            <v>225200</v>
          </cell>
          <cell r="G315">
            <v>1356406</v>
          </cell>
          <cell r="H315">
            <v>60846614</v>
          </cell>
          <cell r="I315">
            <v>0.94</v>
          </cell>
          <cell r="J315">
            <v>0</v>
          </cell>
          <cell r="K315">
            <v>0.94</v>
          </cell>
          <cell r="L315">
            <v>0.94</v>
          </cell>
          <cell r="M315">
            <v>1</v>
          </cell>
          <cell r="N315">
            <v>0.94</v>
          </cell>
          <cell r="O315">
            <v>60350500</v>
          </cell>
          <cell r="P315">
            <v>0</v>
          </cell>
          <cell r="Q315">
            <v>2685100</v>
          </cell>
          <cell r="R315">
            <v>239600</v>
          </cell>
          <cell r="S315">
            <v>1356400</v>
          </cell>
          <cell r="T315">
            <v>64631600</v>
          </cell>
          <cell r="U315">
            <v>1.77E-2</v>
          </cell>
          <cell r="V315">
            <v>1144000</v>
          </cell>
          <cell r="W315">
            <v>65775600</v>
          </cell>
          <cell r="X315">
            <v>0</v>
          </cell>
          <cell r="Y315">
            <v>65775600</v>
          </cell>
        </row>
        <row r="316">
          <cell r="A316" t="str">
            <v>WATERTOWN</v>
          </cell>
          <cell r="B316" t="str">
            <v>314</v>
          </cell>
          <cell r="C316">
            <v>4383685703</v>
          </cell>
          <cell r="D316">
            <v>0</v>
          </cell>
          <cell r="E316">
            <v>709704535</v>
          </cell>
          <cell r="F316">
            <v>231541740</v>
          </cell>
          <cell r="G316">
            <v>91163388</v>
          </cell>
          <cell r="H316">
            <v>5416095366</v>
          </cell>
          <cell r="I316">
            <v>0.92</v>
          </cell>
          <cell r="J316">
            <v>0</v>
          </cell>
          <cell r="K316">
            <v>0.96</v>
          </cell>
          <cell r="L316">
            <v>0.96</v>
          </cell>
          <cell r="M316">
            <v>1</v>
          </cell>
          <cell r="N316">
            <v>0.93</v>
          </cell>
          <cell r="O316">
            <v>4764875800</v>
          </cell>
          <cell r="P316">
            <v>0</v>
          </cell>
          <cell r="Q316">
            <v>739235600</v>
          </cell>
          <cell r="R316">
            <v>241189300</v>
          </cell>
          <cell r="S316">
            <v>91163400</v>
          </cell>
          <cell r="T316">
            <v>5836464100</v>
          </cell>
          <cell r="U316">
            <v>1.8200000000000001E-2</v>
          </cell>
          <cell r="V316">
            <v>106223600</v>
          </cell>
          <cell r="W316">
            <v>5942687700</v>
          </cell>
          <cell r="X316">
            <v>0</v>
          </cell>
          <cell r="Y316">
            <v>5942687700</v>
          </cell>
        </row>
        <row r="317">
          <cell r="A317" t="str">
            <v>WAYLAND</v>
          </cell>
          <cell r="B317" t="str">
            <v>315</v>
          </cell>
          <cell r="C317">
            <v>3040965458</v>
          </cell>
          <cell r="D317">
            <v>0</v>
          </cell>
          <cell r="E317">
            <v>97731120</v>
          </cell>
          <cell r="F317">
            <v>29055000</v>
          </cell>
          <cell r="G317">
            <v>21877920</v>
          </cell>
          <cell r="H317">
            <v>3189629498</v>
          </cell>
          <cell r="I317">
            <v>0.93</v>
          </cell>
          <cell r="J317">
            <v>0</v>
          </cell>
          <cell r="K317">
            <v>0.93</v>
          </cell>
          <cell r="L317">
            <v>0.93</v>
          </cell>
          <cell r="M317">
            <v>1</v>
          </cell>
          <cell r="N317">
            <v>0.93</v>
          </cell>
          <cell r="O317">
            <v>3269855300</v>
          </cell>
          <cell r="P317">
            <v>0</v>
          </cell>
          <cell r="Q317">
            <v>104699700</v>
          </cell>
          <cell r="R317">
            <v>31241900</v>
          </cell>
          <cell r="S317">
            <v>21877900</v>
          </cell>
          <cell r="T317">
            <v>3427674800</v>
          </cell>
          <cell r="U317">
            <v>1.6799999999999999E-2</v>
          </cell>
          <cell r="V317">
            <v>57584900</v>
          </cell>
          <cell r="W317">
            <v>3485259700</v>
          </cell>
          <cell r="X317">
            <v>0</v>
          </cell>
          <cell r="Y317">
            <v>3485259700</v>
          </cell>
        </row>
        <row r="318">
          <cell r="A318" t="str">
            <v>WEBSTER</v>
          </cell>
          <cell r="B318" t="str">
            <v>316</v>
          </cell>
          <cell r="C318">
            <v>1487375865</v>
          </cell>
          <cell r="D318">
            <v>0</v>
          </cell>
          <cell r="E318">
            <v>176420925</v>
          </cell>
          <cell r="F318">
            <v>24540400</v>
          </cell>
          <cell r="G318">
            <v>24506680</v>
          </cell>
          <cell r="H318">
            <v>1712843870</v>
          </cell>
          <cell r="I318">
            <v>0.94</v>
          </cell>
          <cell r="J318">
            <v>0</v>
          </cell>
          <cell r="K318">
            <v>0.94</v>
          </cell>
          <cell r="L318">
            <v>0.94</v>
          </cell>
          <cell r="M318">
            <v>1</v>
          </cell>
          <cell r="N318">
            <v>0.94</v>
          </cell>
          <cell r="O318">
            <v>1582314800</v>
          </cell>
          <cell r="P318">
            <v>0</v>
          </cell>
          <cell r="Q318">
            <v>187676900</v>
          </cell>
          <cell r="R318">
            <v>26106800</v>
          </cell>
          <cell r="S318">
            <v>24506700</v>
          </cell>
          <cell r="T318">
            <v>1820605200</v>
          </cell>
          <cell r="U318">
            <v>2.3E-2</v>
          </cell>
          <cell r="V318">
            <v>41873900</v>
          </cell>
          <cell r="W318">
            <v>1862479100</v>
          </cell>
          <cell r="X318">
            <v>0</v>
          </cell>
          <cell r="Y318">
            <v>1862479100</v>
          </cell>
        </row>
        <row r="319">
          <cell r="A319" t="str">
            <v>WELLESLEY</v>
          </cell>
          <cell r="B319" t="str">
            <v>317</v>
          </cell>
          <cell r="C319">
            <v>8069347000</v>
          </cell>
          <cell r="D319">
            <v>0</v>
          </cell>
          <cell r="E319">
            <v>1026983000</v>
          </cell>
          <cell r="F319">
            <v>7433000</v>
          </cell>
          <cell r="G319">
            <v>71884000</v>
          </cell>
          <cell r="H319">
            <v>9175647000</v>
          </cell>
          <cell r="I319">
            <v>0.93</v>
          </cell>
          <cell r="J319">
            <v>0</v>
          </cell>
          <cell r="K319">
            <v>0.93</v>
          </cell>
          <cell r="L319">
            <v>0.93</v>
          </cell>
          <cell r="M319">
            <v>1</v>
          </cell>
          <cell r="N319">
            <v>0.93</v>
          </cell>
          <cell r="O319">
            <v>8676717200</v>
          </cell>
          <cell r="P319">
            <v>0</v>
          </cell>
          <cell r="Q319">
            <v>1103369900</v>
          </cell>
          <cell r="R319">
            <v>7992500</v>
          </cell>
          <cell r="S319">
            <v>71884000</v>
          </cell>
          <cell r="T319">
            <v>9859963600</v>
          </cell>
          <cell r="U319">
            <v>1.72E-2</v>
          </cell>
          <cell r="V319">
            <v>169591400</v>
          </cell>
          <cell r="W319">
            <v>10029555000</v>
          </cell>
          <cell r="X319">
            <v>0</v>
          </cell>
          <cell r="Y319">
            <v>10029555000</v>
          </cell>
        </row>
        <row r="320">
          <cell r="A320" t="str">
            <v>WELLFLEET</v>
          </cell>
          <cell r="B320" t="str">
            <v>318</v>
          </cell>
          <cell r="C320">
            <v>2351063972</v>
          </cell>
          <cell r="D320">
            <v>0</v>
          </cell>
          <cell r="E320">
            <v>86551128</v>
          </cell>
          <cell r="F320">
            <v>992200</v>
          </cell>
          <cell r="G320">
            <v>22734240</v>
          </cell>
          <cell r="H320">
            <v>2461341540</v>
          </cell>
          <cell r="I320">
            <v>0.91</v>
          </cell>
          <cell r="J320">
            <v>0</v>
          </cell>
          <cell r="K320">
            <v>0.91</v>
          </cell>
          <cell r="L320">
            <v>0.91</v>
          </cell>
          <cell r="M320">
            <v>1</v>
          </cell>
          <cell r="N320">
            <v>0.91</v>
          </cell>
          <cell r="O320">
            <v>2583586800</v>
          </cell>
          <cell r="P320">
            <v>0</v>
          </cell>
          <cell r="Q320">
            <v>94920700</v>
          </cell>
          <cell r="R320">
            <v>1090300</v>
          </cell>
          <cell r="S320">
            <v>22734200</v>
          </cell>
          <cell r="T320">
            <v>2702332000</v>
          </cell>
          <cell r="U320">
            <v>1.2200000000000001E-2</v>
          </cell>
          <cell r="V320">
            <v>32968500</v>
          </cell>
          <cell r="W320">
            <v>2735300500</v>
          </cell>
          <cell r="X320">
            <v>0</v>
          </cell>
          <cell r="Y320">
            <v>2735300500</v>
          </cell>
        </row>
        <row r="321">
          <cell r="A321" t="str">
            <v>WENDELL</v>
          </cell>
          <cell r="B321" t="str">
            <v>319</v>
          </cell>
          <cell r="C321">
            <v>71289700</v>
          </cell>
          <cell r="D321">
            <v>0</v>
          </cell>
          <cell r="E321">
            <v>6553900</v>
          </cell>
          <cell r="F321">
            <v>662700</v>
          </cell>
          <cell r="G321">
            <v>3372999</v>
          </cell>
          <cell r="H321">
            <v>81879299</v>
          </cell>
          <cell r="I321">
            <v>0.89</v>
          </cell>
          <cell r="J321">
            <v>0</v>
          </cell>
          <cell r="K321">
            <v>0.9</v>
          </cell>
          <cell r="L321">
            <v>0.89</v>
          </cell>
          <cell r="M321">
            <v>1</v>
          </cell>
          <cell r="N321">
            <v>0.89</v>
          </cell>
          <cell r="O321">
            <v>80100800</v>
          </cell>
          <cell r="P321">
            <v>0</v>
          </cell>
          <cell r="Q321">
            <v>7310500</v>
          </cell>
          <cell r="R321">
            <v>744600</v>
          </cell>
          <cell r="S321">
            <v>3373000</v>
          </cell>
          <cell r="T321">
            <v>91528900</v>
          </cell>
          <cell r="U321">
            <v>2.6800000000000001E-2</v>
          </cell>
          <cell r="V321">
            <v>2453000</v>
          </cell>
          <cell r="W321">
            <v>93981900</v>
          </cell>
          <cell r="X321">
            <v>0</v>
          </cell>
          <cell r="Y321">
            <v>93981900</v>
          </cell>
        </row>
        <row r="322">
          <cell r="A322" t="str">
            <v>WENHAM</v>
          </cell>
          <cell r="B322" t="str">
            <v>320</v>
          </cell>
          <cell r="C322">
            <v>800940500</v>
          </cell>
          <cell r="D322">
            <v>947500</v>
          </cell>
          <cell r="E322">
            <v>24822893</v>
          </cell>
          <cell r="F322">
            <v>723500</v>
          </cell>
          <cell r="G322">
            <v>6022816</v>
          </cell>
          <cell r="H322">
            <v>833457209</v>
          </cell>
          <cell r="I322">
            <v>0.93</v>
          </cell>
          <cell r="J322">
            <v>0.93</v>
          </cell>
          <cell r="K322">
            <v>0.94</v>
          </cell>
          <cell r="L322">
            <v>0.93</v>
          </cell>
          <cell r="M322">
            <v>1</v>
          </cell>
          <cell r="N322">
            <v>0.93</v>
          </cell>
          <cell r="O322">
            <v>861226300</v>
          </cell>
          <cell r="P322">
            <v>1018800</v>
          </cell>
          <cell r="Q322">
            <v>26494700</v>
          </cell>
          <cell r="R322">
            <v>778000</v>
          </cell>
          <cell r="S322">
            <v>6022800</v>
          </cell>
          <cell r="T322">
            <v>895540600</v>
          </cell>
          <cell r="U322">
            <v>1.3599999999999999E-2</v>
          </cell>
          <cell r="V322">
            <v>12179400</v>
          </cell>
          <cell r="W322">
            <v>907720000</v>
          </cell>
          <cell r="X322">
            <v>0</v>
          </cell>
          <cell r="Y322">
            <v>907720000</v>
          </cell>
        </row>
        <row r="323">
          <cell r="A323" t="str">
            <v>WEST BOYLSTON</v>
          </cell>
          <cell r="B323" t="str">
            <v>321</v>
          </cell>
          <cell r="C323">
            <v>752612614</v>
          </cell>
          <cell r="D323">
            <v>0</v>
          </cell>
          <cell r="E323">
            <v>66926886</v>
          </cell>
          <cell r="F323">
            <v>52271600</v>
          </cell>
          <cell r="G323">
            <v>17988134</v>
          </cell>
          <cell r="H323">
            <v>889799234</v>
          </cell>
          <cell r="I323">
            <v>0.92</v>
          </cell>
          <cell r="J323">
            <v>0</v>
          </cell>
          <cell r="K323">
            <v>0.94</v>
          </cell>
          <cell r="L323">
            <v>0.94</v>
          </cell>
          <cell r="M323">
            <v>1</v>
          </cell>
          <cell r="N323">
            <v>0.92</v>
          </cell>
          <cell r="O323">
            <v>818057200</v>
          </cell>
          <cell r="P323">
            <v>0</v>
          </cell>
          <cell r="Q323">
            <v>71094000</v>
          </cell>
          <cell r="R323">
            <v>55608100</v>
          </cell>
          <cell r="S323">
            <v>17988100</v>
          </cell>
          <cell r="T323">
            <v>962747400</v>
          </cell>
          <cell r="U323">
            <v>2.9499999999999998E-2</v>
          </cell>
          <cell r="V323">
            <v>28401000</v>
          </cell>
          <cell r="W323">
            <v>991148400</v>
          </cell>
          <cell r="X323">
            <v>0</v>
          </cell>
          <cell r="Y323">
            <v>991148400</v>
          </cell>
        </row>
        <row r="324">
          <cell r="A324" t="str">
            <v>WEST BRIDGEWATER</v>
          </cell>
          <cell r="B324" t="str">
            <v>322</v>
          </cell>
          <cell r="C324">
            <v>821106301</v>
          </cell>
          <cell r="D324">
            <v>0</v>
          </cell>
          <cell r="E324">
            <v>151173134</v>
          </cell>
          <cell r="F324">
            <v>123900035</v>
          </cell>
          <cell r="G324">
            <v>29430420</v>
          </cell>
          <cell r="H324">
            <v>1125609890</v>
          </cell>
          <cell r="I324">
            <v>0.96</v>
          </cell>
          <cell r="J324">
            <v>0</v>
          </cell>
          <cell r="K324">
            <v>0.93</v>
          </cell>
          <cell r="L324">
            <v>0.93</v>
          </cell>
          <cell r="M324">
            <v>1</v>
          </cell>
          <cell r="N324">
            <v>0.95</v>
          </cell>
          <cell r="O324">
            <v>855319100</v>
          </cell>
          <cell r="P324">
            <v>0</v>
          </cell>
          <cell r="Q324">
            <v>162274900</v>
          </cell>
          <cell r="R324">
            <v>133225800</v>
          </cell>
          <cell r="S324">
            <v>29430400</v>
          </cell>
          <cell r="T324">
            <v>1180250200</v>
          </cell>
          <cell r="U324">
            <v>3.2300000000000002E-2</v>
          </cell>
          <cell r="V324">
            <v>38122100</v>
          </cell>
          <cell r="W324">
            <v>1218372300</v>
          </cell>
          <cell r="X324">
            <v>0</v>
          </cell>
          <cell r="Y324">
            <v>1218372300</v>
          </cell>
        </row>
        <row r="325">
          <cell r="A325" t="str">
            <v>WEST BROOKFIELD</v>
          </cell>
          <cell r="B325" t="str">
            <v>323</v>
          </cell>
          <cell r="C325">
            <v>390992544</v>
          </cell>
          <cell r="D325">
            <v>0</v>
          </cell>
          <cell r="E325">
            <v>15333121</v>
          </cell>
          <cell r="F325">
            <v>6568727</v>
          </cell>
          <cell r="G325">
            <v>5070159</v>
          </cell>
          <cell r="H325">
            <v>417964551</v>
          </cell>
          <cell r="I325">
            <v>0.97</v>
          </cell>
          <cell r="J325">
            <v>0</v>
          </cell>
          <cell r="K325">
            <v>0.97</v>
          </cell>
          <cell r="L325">
            <v>0.97</v>
          </cell>
          <cell r="M325">
            <v>1</v>
          </cell>
          <cell r="N325">
            <v>0.97</v>
          </cell>
          <cell r="O325">
            <v>403085100</v>
          </cell>
          <cell r="P325">
            <v>0</v>
          </cell>
          <cell r="Q325">
            <v>15771200</v>
          </cell>
          <cell r="R325">
            <v>6771900</v>
          </cell>
          <cell r="S325">
            <v>5070200</v>
          </cell>
          <cell r="T325">
            <v>430698400</v>
          </cell>
          <cell r="U325">
            <v>2.2200000000000001E-2</v>
          </cell>
          <cell r="V325">
            <v>9561500</v>
          </cell>
          <cell r="W325">
            <v>440259900</v>
          </cell>
          <cell r="X325">
            <v>0</v>
          </cell>
          <cell r="Y325">
            <v>440259900</v>
          </cell>
        </row>
        <row r="326">
          <cell r="A326" t="str">
            <v>WEST NEWBURY</v>
          </cell>
          <cell r="B326" t="str">
            <v>324</v>
          </cell>
          <cell r="C326">
            <v>797417413</v>
          </cell>
          <cell r="D326">
            <v>0</v>
          </cell>
          <cell r="E326">
            <v>5983096</v>
          </cell>
          <cell r="F326">
            <v>2093500</v>
          </cell>
          <cell r="G326">
            <v>7519530</v>
          </cell>
          <cell r="H326">
            <v>813013539</v>
          </cell>
          <cell r="I326">
            <v>0.92</v>
          </cell>
          <cell r="J326">
            <v>0</v>
          </cell>
          <cell r="K326">
            <v>0.93</v>
          </cell>
          <cell r="L326">
            <v>0.92</v>
          </cell>
          <cell r="M326">
            <v>1</v>
          </cell>
          <cell r="N326">
            <v>0.92</v>
          </cell>
          <cell r="O326">
            <v>866758100</v>
          </cell>
          <cell r="P326">
            <v>0</v>
          </cell>
          <cell r="Q326">
            <v>6440400</v>
          </cell>
          <cell r="R326">
            <v>2275500</v>
          </cell>
          <cell r="S326">
            <v>7519500</v>
          </cell>
          <cell r="T326">
            <v>882993500</v>
          </cell>
          <cell r="U326">
            <v>1.4800000000000001E-2</v>
          </cell>
          <cell r="V326">
            <v>13068300</v>
          </cell>
          <cell r="W326">
            <v>896061800</v>
          </cell>
          <cell r="X326">
            <v>0</v>
          </cell>
          <cell r="Y326">
            <v>896061800</v>
          </cell>
        </row>
        <row r="327">
          <cell r="A327" t="str">
            <v>WEST SPRINGFIELD</v>
          </cell>
          <cell r="B327" t="str">
            <v>325</v>
          </cell>
          <cell r="C327">
            <v>1939899450</v>
          </cell>
          <cell r="D327">
            <v>0</v>
          </cell>
          <cell r="E327">
            <v>470038550</v>
          </cell>
          <cell r="F327">
            <v>142736600</v>
          </cell>
          <cell r="G327">
            <v>73580725</v>
          </cell>
          <cell r="H327">
            <v>2626255325</v>
          </cell>
          <cell r="I327">
            <v>0.96</v>
          </cell>
          <cell r="J327">
            <v>0</v>
          </cell>
          <cell r="K327">
            <v>0.93</v>
          </cell>
          <cell r="L327">
            <v>0.96</v>
          </cell>
          <cell r="M327">
            <v>1</v>
          </cell>
          <cell r="N327">
            <v>0.96</v>
          </cell>
          <cell r="O327">
            <v>2020728600</v>
          </cell>
          <cell r="P327">
            <v>0</v>
          </cell>
          <cell r="Q327">
            <v>505365500</v>
          </cell>
          <cell r="R327">
            <v>149040900</v>
          </cell>
          <cell r="S327">
            <v>73580700</v>
          </cell>
          <cell r="T327">
            <v>2748715700</v>
          </cell>
          <cell r="U327">
            <v>2.3800000000000002E-2</v>
          </cell>
          <cell r="V327">
            <v>65419400</v>
          </cell>
          <cell r="W327">
            <v>2814135100</v>
          </cell>
          <cell r="X327">
            <v>0</v>
          </cell>
          <cell r="Y327">
            <v>2814135100</v>
          </cell>
        </row>
        <row r="328">
          <cell r="A328" t="str">
            <v>WEST STOCKBRIDGE</v>
          </cell>
          <cell r="B328" t="str">
            <v>326</v>
          </cell>
          <cell r="C328">
            <v>390865196</v>
          </cell>
          <cell r="D328">
            <v>0</v>
          </cell>
          <cell r="E328">
            <v>14516007</v>
          </cell>
          <cell r="F328">
            <v>2122800</v>
          </cell>
          <cell r="G328">
            <v>10389641</v>
          </cell>
          <cell r="H328">
            <v>417893644</v>
          </cell>
          <cell r="I328">
            <v>0.97</v>
          </cell>
          <cell r="J328">
            <v>0</v>
          </cell>
          <cell r="K328">
            <v>0.97</v>
          </cell>
          <cell r="L328">
            <v>0.97</v>
          </cell>
          <cell r="M328">
            <v>1</v>
          </cell>
          <cell r="N328">
            <v>0.97</v>
          </cell>
          <cell r="O328">
            <v>402953800</v>
          </cell>
          <cell r="P328">
            <v>0</v>
          </cell>
          <cell r="Q328">
            <v>14946200</v>
          </cell>
          <cell r="R328">
            <v>2188500</v>
          </cell>
          <cell r="S328">
            <v>10389600</v>
          </cell>
          <cell r="T328">
            <v>430478100</v>
          </cell>
          <cell r="U328">
            <v>3.3599999999999998E-2</v>
          </cell>
          <cell r="V328">
            <v>14464100</v>
          </cell>
          <cell r="W328">
            <v>444942200</v>
          </cell>
          <cell r="X328">
            <v>0</v>
          </cell>
          <cell r="Y328">
            <v>444942200</v>
          </cell>
        </row>
        <row r="329">
          <cell r="A329" t="str">
            <v>WEST TISBURY</v>
          </cell>
          <cell r="B329" t="str">
            <v>327</v>
          </cell>
          <cell r="C329">
            <v>2622810068</v>
          </cell>
          <cell r="D329">
            <v>0</v>
          </cell>
          <cell r="E329">
            <v>59881732</v>
          </cell>
          <cell r="F329">
            <v>4334100</v>
          </cell>
          <cell r="G329">
            <v>27116004</v>
          </cell>
          <cell r="H329">
            <v>2714141904</v>
          </cell>
          <cell r="I329">
            <v>0.92</v>
          </cell>
          <cell r="J329">
            <v>0</v>
          </cell>
          <cell r="K329">
            <v>0.92</v>
          </cell>
          <cell r="L329">
            <v>0.93</v>
          </cell>
          <cell r="M329">
            <v>1</v>
          </cell>
          <cell r="N329">
            <v>0.92</v>
          </cell>
          <cell r="O329">
            <v>2850880500</v>
          </cell>
          <cell r="P329">
            <v>0</v>
          </cell>
          <cell r="Q329">
            <v>65064600</v>
          </cell>
          <cell r="R329">
            <v>4684600</v>
          </cell>
          <cell r="S329">
            <v>27116000</v>
          </cell>
          <cell r="T329">
            <v>2947745700</v>
          </cell>
          <cell r="U329">
            <v>1.26E-2</v>
          </cell>
          <cell r="V329">
            <v>37141600</v>
          </cell>
          <cell r="W329">
            <v>2984887300</v>
          </cell>
          <cell r="X329">
            <v>0</v>
          </cell>
          <cell r="Y329">
            <v>2984887300</v>
          </cell>
        </row>
        <row r="330">
          <cell r="A330" t="str">
            <v>WESTBOROUGH</v>
          </cell>
          <cell r="B330" t="str">
            <v>328</v>
          </cell>
          <cell r="C330">
            <v>2225054795</v>
          </cell>
          <cell r="D330">
            <v>0</v>
          </cell>
          <cell r="E330">
            <v>576248101</v>
          </cell>
          <cell r="F330">
            <v>509103220</v>
          </cell>
          <cell r="G330">
            <v>331603640</v>
          </cell>
          <cell r="H330">
            <v>3642009756</v>
          </cell>
          <cell r="I330">
            <v>0.91</v>
          </cell>
          <cell r="J330">
            <v>0</v>
          </cell>
          <cell r="K330">
            <v>0.93</v>
          </cell>
          <cell r="L330">
            <v>0.93</v>
          </cell>
          <cell r="M330">
            <v>1</v>
          </cell>
          <cell r="N330">
            <v>0.92</v>
          </cell>
          <cell r="O330">
            <v>2445115200</v>
          </cell>
          <cell r="P330">
            <v>0</v>
          </cell>
          <cell r="Q330">
            <v>619606500</v>
          </cell>
          <cell r="R330">
            <v>547422800</v>
          </cell>
          <cell r="S330">
            <v>331603600</v>
          </cell>
          <cell r="T330">
            <v>3943748100</v>
          </cell>
          <cell r="U330">
            <v>1.9599999999999999E-2</v>
          </cell>
          <cell r="V330">
            <v>77297500</v>
          </cell>
          <cell r="W330">
            <v>4021045600</v>
          </cell>
          <cell r="X330">
            <v>0</v>
          </cell>
          <cell r="Y330">
            <v>4021045600</v>
          </cell>
        </row>
        <row r="331">
          <cell r="A331" t="str">
            <v>WESTFIELD</v>
          </cell>
          <cell r="B331" t="str">
            <v>329</v>
          </cell>
          <cell r="C331">
            <v>2697262974</v>
          </cell>
          <cell r="D331">
            <v>0</v>
          </cell>
          <cell r="E331">
            <v>333737174</v>
          </cell>
          <cell r="F331">
            <v>109717400</v>
          </cell>
          <cell r="G331">
            <v>62041219</v>
          </cell>
          <cell r="H331">
            <v>3202758767</v>
          </cell>
          <cell r="I331">
            <v>0.93</v>
          </cell>
          <cell r="J331">
            <v>0</v>
          </cell>
          <cell r="K331">
            <v>0.92</v>
          </cell>
          <cell r="L331">
            <v>0.92</v>
          </cell>
          <cell r="M331">
            <v>1</v>
          </cell>
          <cell r="N331">
            <v>0.93</v>
          </cell>
          <cell r="O331">
            <v>2900282800</v>
          </cell>
          <cell r="P331">
            <v>0</v>
          </cell>
          <cell r="Q331">
            <v>362480400</v>
          </cell>
          <cell r="R331">
            <v>119258000</v>
          </cell>
          <cell r="S331">
            <v>62041200</v>
          </cell>
          <cell r="T331">
            <v>3444062400</v>
          </cell>
          <cell r="U331">
            <v>1.9400000000000001E-2</v>
          </cell>
          <cell r="V331">
            <v>66814800</v>
          </cell>
          <cell r="W331">
            <v>3510877200</v>
          </cell>
          <cell r="X331">
            <v>0</v>
          </cell>
          <cell r="Y331">
            <v>3510877200</v>
          </cell>
        </row>
        <row r="332">
          <cell r="A332" t="str">
            <v>WESTFORD</v>
          </cell>
          <cell r="B332" t="str">
            <v>330</v>
          </cell>
          <cell r="C332">
            <v>3379694454</v>
          </cell>
          <cell r="D332">
            <v>0</v>
          </cell>
          <cell r="E332">
            <v>229527415</v>
          </cell>
          <cell r="F332">
            <v>236093560</v>
          </cell>
          <cell r="G332">
            <v>61856728</v>
          </cell>
          <cell r="H332">
            <v>3907172157</v>
          </cell>
          <cell r="I332">
            <v>0.96</v>
          </cell>
          <cell r="J332">
            <v>0</v>
          </cell>
          <cell r="K332">
            <v>0.96</v>
          </cell>
          <cell r="L332">
            <v>0.96</v>
          </cell>
          <cell r="M332">
            <v>1</v>
          </cell>
          <cell r="N332">
            <v>0.96</v>
          </cell>
          <cell r="O332">
            <v>3520515100</v>
          </cell>
          <cell r="P332">
            <v>0</v>
          </cell>
          <cell r="Q332">
            <v>238991100</v>
          </cell>
          <cell r="R332">
            <v>245930800</v>
          </cell>
          <cell r="S332">
            <v>61856700</v>
          </cell>
          <cell r="T332">
            <v>4067293700</v>
          </cell>
          <cell r="U332">
            <v>1.77E-2</v>
          </cell>
          <cell r="V332">
            <v>71991100</v>
          </cell>
          <cell r="W332">
            <v>4139284800</v>
          </cell>
          <cell r="X332">
            <v>0</v>
          </cell>
          <cell r="Y332">
            <v>4139284800</v>
          </cell>
        </row>
        <row r="333">
          <cell r="A333" t="str">
            <v>WESTHAMPTON</v>
          </cell>
          <cell r="B333" t="str">
            <v>331</v>
          </cell>
          <cell r="C333">
            <v>224045980</v>
          </cell>
          <cell r="D333">
            <v>0</v>
          </cell>
          <cell r="E333">
            <v>4933559</v>
          </cell>
          <cell r="F333">
            <v>1264800</v>
          </cell>
          <cell r="G333">
            <v>2792837</v>
          </cell>
          <cell r="H333">
            <v>233037176</v>
          </cell>
          <cell r="I333">
            <v>0.99</v>
          </cell>
          <cell r="J333">
            <v>0</v>
          </cell>
          <cell r="K333">
            <v>0.99</v>
          </cell>
          <cell r="L333">
            <v>0.99</v>
          </cell>
          <cell r="M333">
            <v>1</v>
          </cell>
          <cell r="N333">
            <v>0.99</v>
          </cell>
          <cell r="O333">
            <v>226309100</v>
          </cell>
          <cell r="P333">
            <v>0</v>
          </cell>
          <cell r="Q333">
            <v>4963900</v>
          </cell>
          <cell r="R333">
            <v>1277600</v>
          </cell>
          <cell r="S333">
            <v>2792800</v>
          </cell>
          <cell r="T333">
            <v>235343400</v>
          </cell>
          <cell r="U333">
            <v>2.5899999999999999E-2</v>
          </cell>
          <cell r="V333">
            <v>6095400</v>
          </cell>
          <cell r="W333">
            <v>241438800</v>
          </cell>
          <cell r="X333">
            <v>0</v>
          </cell>
          <cell r="Y333">
            <v>241438800</v>
          </cell>
        </row>
        <row r="334">
          <cell r="A334" t="str">
            <v>WESTMINSTER</v>
          </cell>
          <cell r="B334" t="str">
            <v>332</v>
          </cell>
          <cell r="C334">
            <v>865686845</v>
          </cell>
          <cell r="D334">
            <v>0</v>
          </cell>
          <cell r="E334">
            <v>57206255</v>
          </cell>
          <cell r="F334">
            <v>41461100</v>
          </cell>
          <cell r="G334">
            <v>31877248</v>
          </cell>
          <cell r="H334">
            <v>996231448</v>
          </cell>
          <cell r="I334">
            <v>0.93</v>
          </cell>
          <cell r="J334">
            <v>0</v>
          </cell>
          <cell r="K334">
            <v>0.93</v>
          </cell>
          <cell r="L334">
            <v>0.94</v>
          </cell>
          <cell r="M334">
            <v>1</v>
          </cell>
          <cell r="N334">
            <v>0.93</v>
          </cell>
          <cell r="O334">
            <v>930846100</v>
          </cell>
          <cell r="P334">
            <v>0</v>
          </cell>
          <cell r="Q334">
            <v>61218900</v>
          </cell>
          <cell r="R334">
            <v>44328400</v>
          </cell>
          <cell r="S334">
            <v>31877200</v>
          </cell>
          <cell r="T334">
            <v>1068270600</v>
          </cell>
          <cell r="U334">
            <v>2.75E-2</v>
          </cell>
          <cell r="V334">
            <v>29377400</v>
          </cell>
          <cell r="W334">
            <v>1097648000</v>
          </cell>
          <cell r="X334">
            <v>0</v>
          </cell>
          <cell r="Y334">
            <v>1097648000</v>
          </cell>
        </row>
        <row r="335">
          <cell r="A335" t="str">
            <v>WESTON</v>
          </cell>
          <cell r="B335" t="str">
            <v>333</v>
          </cell>
          <cell r="C335">
            <v>4919912810</v>
          </cell>
          <cell r="D335">
            <v>0</v>
          </cell>
          <cell r="E335">
            <v>142910590</v>
          </cell>
          <cell r="F335">
            <v>8432800</v>
          </cell>
          <cell r="G335">
            <v>30951200</v>
          </cell>
          <cell r="H335">
            <v>5102207400</v>
          </cell>
          <cell r="I335">
            <v>0.95</v>
          </cell>
          <cell r="J335">
            <v>0</v>
          </cell>
          <cell r="K335">
            <v>0.96</v>
          </cell>
          <cell r="L335">
            <v>0.95</v>
          </cell>
          <cell r="M335">
            <v>1</v>
          </cell>
          <cell r="N335">
            <v>0.95</v>
          </cell>
          <cell r="O335">
            <v>5178855600</v>
          </cell>
          <cell r="P335">
            <v>0</v>
          </cell>
          <cell r="Q335">
            <v>149625900</v>
          </cell>
          <cell r="R335">
            <v>8876600</v>
          </cell>
          <cell r="S335">
            <v>30951200</v>
          </cell>
          <cell r="T335">
            <v>5368309300</v>
          </cell>
          <cell r="U335">
            <v>2.6700000000000002E-2</v>
          </cell>
          <cell r="V335">
            <v>143333900</v>
          </cell>
          <cell r="W335">
            <v>5511643200</v>
          </cell>
          <cell r="X335">
            <v>0</v>
          </cell>
          <cell r="Y335">
            <v>5511643200</v>
          </cell>
        </row>
        <row r="336">
          <cell r="A336" t="str">
            <v>WESTPORT</v>
          </cell>
          <cell r="B336" t="str">
            <v>334</v>
          </cell>
          <cell r="C336">
            <v>2993101378</v>
          </cell>
          <cell r="D336">
            <v>0</v>
          </cell>
          <cell r="E336">
            <v>245188492</v>
          </cell>
          <cell r="F336">
            <v>8428700</v>
          </cell>
          <cell r="G336">
            <v>37998040</v>
          </cell>
          <cell r="H336">
            <v>3284716610</v>
          </cell>
          <cell r="I336">
            <v>0.92</v>
          </cell>
          <cell r="J336">
            <v>0</v>
          </cell>
          <cell r="K336">
            <v>0.92</v>
          </cell>
          <cell r="L336">
            <v>0.92</v>
          </cell>
          <cell r="M336">
            <v>1</v>
          </cell>
          <cell r="N336">
            <v>0.92</v>
          </cell>
          <cell r="O336">
            <v>3253371100</v>
          </cell>
          <cell r="P336">
            <v>0</v>
          </cell>
          <cell r="Q336">
            <v>265321600</v>
          </cell>
          <cell r="R336">
            <v>9161600</v>
          </cell>
          <cell r="S336">
            <v>37998000</v>
          </cell>
          <cell r="T336">
            <v>3565852300</v>
          </cell>
          <cell r="U336">
            <v>2.53E-2</v>
          </cell>
          <cell r="V336">
            <v>90216100</v>
          </cell>
          <cell r="W336">
            <v>3656068400</v>
          </cell>
          <cell r="X336">
            <v>0</v>
          </cell>
          <cell r="Y336">
            <v>3656068400</v>
          </cell>
        </row>
        <row r="337">
          <cell r="A337" t="str">
            <v>WESTWOOD</v>
          </cell>
          <cell r="B337" t="str">
            <v>335</v>
          </cell>
          <cell r="C337">
            <v>3175772814</v>
          </cell>
          <cell r="D337">
            <v>0</v>
          </cell>
          <cell r="E337">
            <v>272818535</v>
          </cell>
          <cell r="F337">
            <v>193747600</v>
          </cell>
          <cell r="G337">
            <v>51955500</v>
          </cell>
          <cell r="H337">
            <v>3694294449</v>
          </cell>
          <cell r="I337">
            <v>0.98</v>
          </cell>
          <cell r="J337">
            <v>0</v>
          </cell>
          <cell r="K337">
            <v>0.84</v>
          </cell>
          <cell r="L337">
            <v>0.84</v>
          </cell>
          <cell r="M337">
            <v>1</v>
          </cell>
          <cell r="N337">
            <v>0.96</v>
          </cell>
          <cell r="O337">
            <v>3240584500</v>
          </cell>
          <cell r="P337">
            <v>0</v>
          </cell>
          <cell r="Q337">
            <v>324485500</v>
          </cell>
          <cell r="R337">
            <v>230651900</v>
          </cell>
          <cell r="S337">
            <v>51955500</v>
          </cell>
          <cell r="T337">
            <v>3847677400</v>
          </cell>
          <cell r="U337">
            <v>1.52E-2</v>
          </cell>
          <cell r="V337">
            <v>58484700</v>
          </cell>
          <cell r="W337">
            <v>3906162100</v>
          </cell>
          <cell r="X337">
            <v>0</v>
          </cell>
          <cell r="Y337">
            <v>3906162100</v>
          </cell>
        </row>
        <row r="338">
          <cell r="A338" t="str">
            <v>WEYMOUTH</v>
          </cell>
          <cell r="B338" t="str">
            <v>336</v>
          </cell>
          <cell r="C338">
            <v>5851494157</v>
          </cell>
          <cell r="D338">
            <v>0</v>
          </cell>
          <cell r="E338">
            <v>551468413</v>
          </cell>
          <cell r="F338">
            <v>300566500</v>
          </cell>
          <cell r="G338">
            <v>112896400</v>
          </cell>
          <cell r="H338">
            <v>6816425470</v>
          </cell>
          <cell r="I338">
            <v>0.93</v>
          </cell>
          <cell r="J338">
            <v>0</v>
          </cell>
          <cell r="K338">
            <v>0.93</v>
          </cell>
          <cell r="L338">
            <v>0.97</v>
          </cell>
          <cell r="M338">
            <v>1</v>
          </cell>
          <cell r="N338">
            <v>0.93</v>
          </cell>
          <cell r="O338">
            <v>6291929200</v>
          </cell>
          <cell r="P338">
            <v>0</v>
          </cell>
          <cell r="Q338">
            <v>592974400</v>
          </cell>
          <cell r="R338">
            <v>309232400</v>
          </cell>
          <cell r="S338">
            <v>112896400</v>
          </cell>
          <cell r="T338">
            <v>7307032400</v>
          </cell>
          <cell r="U338">
            <v>1.0999999999999999E-2</v>
          </cell>
          <cell r="V338">
            <v>80377400</v>
          </cell>
          <cell r="W338">
            <v>7387409800</v>
          </cell>
          <cell r="X338">
            <v>0</v>
          </cell>
          <cell r="Y338">
            <v>7387409800</v>
          </cell>
        </row>
        <row r="339">
          <cell r="A339" t="str">
            <v>WHATELY</v>
          </cell>
          <cell r="B339" t="str">
            <v>337</v>
          </cell>
          <cell r="C339">
            <v>180077299</v>
          </cell>
          <cell r="D339">
            <v>0</v>
          </cell>
          <cell r="E339">
            <v>18681580</v>
          </cell>
          <cell r="F339">
            <v>18725900</v>
          </cell>
          <cell r="G339">
            <v>4834067</v>
          </cell>
          <cell r="H339">
            <v>222318846</v>
          </cell>
          <cell r="I339">
            <v>0.97</v>
          </cell>
          <cell r="J339">
            <v>0</v>
          </cell>
          <cell r="K339">
            <v>0.97</v>
          </cell>
          <cell r="L339">
            <v>0.97</v>
          </cell>
          <cell r="M339">
            <v>1</v>
          </cell>
          <cell r="N339">
            <v>0.97</v>
          </cell>
          <cell r="O339">
            <v>185646700</v>
          </cell>
          <cell r="P339">
            <v>0</v>
          </cell>
          <cell r="Q339">
            <v>19206600</v>
          </cell>
          <cell r="R339">
            <v>19305100</v>
          </cell>
          <cell r="S339">
            <v>4834100</v>
          </cell>
          <cell r="T339">
            <v>228992500</v>
          </cell>
          <cell r="U339">
            <v>2.1000000000000001E-2</v>
          </cell>
          <cell r="V339">
            <v>4808800</v>
          </cell>
          <cell r="W339">
            <v>233801300</v>
          </cell>
          <cell r="X339">
            <v>0</v>
          </cell>
          <cell r="Y339">
            <v>233801300</v>
          </cell>
        </row>
        <row r="340">
          <cell r="A340" t="str">
            <v>WHITMAN</v>
          </cell>
          <cell r="B340" t="str">
            <v>338</v>
          </cell>
          <cell r="C340">
            <v>1404228803</v>
          </cell>
          <cell r="D340">
            <v>0</v>
          </cell>
          <cell r="E340">
            <v>87859762</v>
          </cell>
          <cell r="F340">
            <v>23115077</v>
          </cell>
          <cell r="G340">
            <v>18727881</v>
          </cell>
          <cell r="H340">
            <v>1533931523</v>
          </cell>
          <cell r="I340">
            <v>0.95</v>
          </cell>
          <cell r="J340">
            <v>0</v>
          </cell>
          <cell r="K340">
            <v>0.95</v>
          </cell>
          <cell r="L340">
            <v>0.95</v>
          </cell>
          <cell r="M340">
            <v>1</v>
          </cell>
          <cell r="N340">
            <v>0.95</v>
          </cell>
          <cell r="O340">
            <v>1478135600</v>
          </cell>
          <cell r="P340">
            <v>0</v>
          </cell>
          <cell r="Q340">
            <v>92466900</v>
          </cell>
          <cell r="R340">
            <v>24331700</v>
          </cell>
          <cell r="S340">
            <v>18727900</v>
          </cell>
          <cell r="T340">
            <v>1613662100</v>
          </cell>
          <cell r="U340">
            <v>1.7000000000000001E-2</v>
          </cell>
          <cell r="V340">
            <v>27432300</v>
          </cell>
          <cell r="W340">
            <v>1641094400</v>
          </cell>
          <cell r="X340">
            <v>0</v>
          </cell>
          <cell r="Y340">
            <v>1641094400</v>
          </cell>
        </row>
        <row r="341">
          <cell r="A341" t="str">
            <v>WILBRAHAM</v>
          </cell>
          <cell r="B341" t="str">
            <v>339</v>
          </cell>
          <cell r="C341">
            <v>1554786550</v>
          </cell>
          <cell r="D341">
            <v>0</v>
          </cell>
          <cell r="E341">
            <v>105039150</v>
          </cell>
          <cell r="F341">
            <v>26963000</v>
          </cell>
          <cell r="G341">
            <v>25823900</v>
          </cell>
          <cell r="H341">
            <v>1712612600</v>
          </cell>
          <cell r="I341">
            <v>0.95</v>
          </cell>
          <cell r="J341">
            <v>0</v>
          </cell>
          <cell r="K341">
            <v>0.95</v>
          </cell>
          <cell r="L341">
            <v>0.95</v>
          </cell>
          <cell r="M341">
            <v>1</v>
          </cell>
          <cell r="N341">
            <v>0.95</v>
          </cell>
          <cell r="O341">
            <v>1636617400</v>
          </cell>
          <cell r="P341">
            <v>0</v>
          </cell>
          <cell r="Q341">
            <v>110547200</v>
          </cell>
          <cell r="R341">
            <v>28279500</v>
          </cell>
          <cell r="S341">
            <v>25823900</v>
          </cell>
          <cell r="T341">
            <v>1801268000</v>
          </cell>
          <cell r="U341">
            <v>2.1299999999999999E-2</v>
          </cell>
          <cell r="V341">
            <v>38367000</v>
          </cell>
          <cell r="W341">
            <v>1839635000</v>
          </cell>
          <cell r="X341">
            <v>0</v>
          </cell>
          <cell r="Y341">
            <v>1839635000</v>
          </cell>
        </row>
        <row r="342">
          <cell r="A342" t="str">
            <v>WILLIAMSBURG</v>
          </cell>
          <cell r="B342" t="str">
            <v>340</v>
          </cell>
          <cell r="C342">
            <v>284562284</v>
          </cell>
          <cell r="D342">
            <v>0</v>
          </cell>
          <cell r="E342">
            <v>19375604</v>
          </cell>
          <cell r="F342">
            <v>1954265</v>
          </cell>
          <cell r="G342">
            <v>3411811</v>
          </cell>
          <cell r="H342">
            <v>309303964</v>
          </cell>
          <cell r="I342">
            <v>0.91</v>
          </cell>
          <cell r="J342">
            <v>0</v>
          </cell>
          <cell r="K342">
            <v>0.91</v>
          </cell>
          <cell r="L342">
            <v>0.91</v>
          </cell>
          <cell r="M342">
            <v>1</v>
          </cell>
          <cell r="N342">
            <v>0.91</v>
          </cell>
          <cell r="O342">
            <v>312705800</v>
          </cell>
          <cell r="P342">
            <v>0</v>
          </cell>
          <cell r="Q342">
            <v>21184900</v>
          </cell>
          <cell r="R342">
            <v>2147500</v>
          </cell>
          <cell r="S342">
            <v>3411800</v>
          </cell>
          <cell r="T342">
            <v>339450000</v>
          </cell>
          <cell r="U342">
            <v>2.06E-2</v>
          </cell>
          <cell r="V342">
            <v>6992700</v>
          </cell>
          <cell r="W342">
            <v>346442700</v>
          </cell>
          <cell r="X342">
            <v>0</v>
          </cell>
          <cell r="Y342">
            <v>346442700</v>
          </cell>
        </row>
        <row r="343">
          <cell r="A343" t="str">
            <v>WILLIAMSTOWN</v>
          </cell>
          <cell r="B343" t="str">
            <v>341</v>
          </cell>
          <cell r="C343">
            <v>913267000</v>
          </cell>
          <cell r="D343">
            <v>0</v>
          </cell>
          <cell r="E343">
            <v>95881000</v>
          </cell>
          <cell r="F343">
            <v>13320000</v>
          </cell>
          <cell r="G343">
            <v>16111400</v>
          </cell>
          <cell r="H343">
            <v>1038579400</v>
          </cell>
          <cell r="I343">
            <v>0.9</v>
          </cell>
          <cell r="J343">
            <v>0</v>
          </cell>
          <cell r="K343">
            <v>0.9</v>
          </cell>
          <cell r="L343">
            <v>0.9</v>
          </cell>
          <cell r="M343">
            <v>1</v>
          </cell>
          <cell r="N343">
            <v>0.9</v>
          </cell>
          <cell r="O343">
            <v>1014741100</v>
          </cell>
          <cell r="P343">
            <v>0</v>
          </cell>
          <cell r="Q343">
            <v>106071300</v>
          </cell>
          <cell r="R343">
            <v>14800000</v>
          </cell>
          <cell r="S343">
            <v>16111400</v>
          </cell>
          <cell r="T343">
            <v>1151723800</v>
          </cell>
          <cell r="U343">
            <v>2.0899999999999998E-2</v>
          </cell>
          <cell r="V343">
            <v>24071000</v>
          </cell>
          <cell r="W343">
            <v>1175794800</v>
          </cell>
          <cell r="X343">
            <v>2227500</v>
          </cell>
          <cell r="Y343">
            <v>1178022300</v>
          </cell>
        </row>
        <row r="344">
          <cell r="A344" t="str">
            <v>WILMINGTON</v>
          </cell>
          <cell r="B344" t="str">
            <v>342</v>
          </cell>
          <cell r="C344">
            <v>2909751135</v>
          </cell>
          <cell r="D344">
            <v>0</v>
          </cell>
          <cell r="E344">
            <v>134597365</v>
          </cell>
          <cell r="F344">
            <v>679853200</v>
          </cell>
          <cell r="G344">
            <v>60438430</v>
          </cell>
          <cell r="H344">
            <v>3784640130</v>
          </cell>
          <cell r="I344">
            <v>0.98</v>
          </cell>
          <cell r="J344">
            <v>0</v>
          </cell>
          <cell r="K344">
            <v>0.99</v>
          </cell>
          <cell r="L344">
            <v>0.99</v>
          </cell>
          <cell r="M344">
            <v>1</v>
          </cell>
          <cell r="N344">
            <v>0.98</v>
          </cell>
          <cell r="O344">
            <v>2969133800</v>
          </cell>
          <cell r="P344">
            <v>0</v>
          </cell>
          <cell r="Q344">
            <v>135956800</v>
          </cell>
          <cell r="R344">
            <v>686720400</v>
          </cell>
          <cell r="S344">
            <v>60438400</v>
          </cell>
          <cell r="T344">
            <v>3852249400</v>
          </cell>
          <cell r="U344">
            <v>1.89E-2</v>
          </cell>
          <cell r="V344">
            <v>72807500</v>
          </cell>
          <cell r="W344">
            <v>3925056900</v>
          </cell>
          <cell r="X344">
            <v>0</v>
          </cell>
          <cell r="Y344">
            <v>3925056900</v>
          </cell>
        </row>
        <row r="345">
          <cell r="A345" t="str">
            <v>WINCHENDON</v>
          </cell>
          <cell r="B345" t="str">
            <v>343</v>
          </cell>
          <cell r="C345">
            <v>720468675</v>
          </cell>
          <cell r="D345">
            <v>0</v>
          </cell>
          <cell r="E345">
            <v>35700216</v>
          </cell>
          <cell r="F345">
            <v>12668000</v>
          </cell>
          <cell r="G345">
            <v>11020483</v>
          </cell>
          <cell r="H345">
            <v>779857374</v>
          </cell>
          <cell r="I345">
            <v>0.92</v>
          </cell>
          <cell r="J345">
            <v>0</v>
          </cell>
          <cell r="K345">
            <v>0.92</v>
          </cell>
          <cell r="L345">
            <v>0.92</v>
          </cell>
          <cell r="M345">
            <v>1</v>
          </cell>
          <cell r="N345">
            <v>0.92</v>
          </cell>
          <cell r="O345">
            <v>783118100</v>
          </cell>
          <cell r="P345">
            <v>0</v>
          </cell>
          <cell r="Q345">
            <v>38683400</v>
          </cell>
          <cell r="R345">
            <v>13769600</v>
          </cell>
          <cell r="S345">
            <v>11020500</v>
          </cell>
          <cell r="T345">
            <v>846591600</v>
          </cell>
          <cell r="U345">
            <v>2.1000000000000001E-2</v>
          </cell>
          <cell r="V345">
            <v>17778400</v>
          </cell>
          <cell r="W345">
            <v>864370000</v>
          </cell>
          <cell r="X345">
            <v>0</v>
          </cell>
          <cell r="Y345">
            <v>864370000</v>
          </cell>
        </row>
        <row r="346">
          <cell r="A346" t="str">
            <v>WINCHESTER</v>
          </cell>
          <cell r="B346" t="str">
            <v>344</v>
          </cell>
          <cell r="C346">
            <v>5167476241</v>
          </cell>
          <cell r="D346">
            <v>0</v>
          </cell>
          <cell r="E346">
            <v>216683387</v>
          </cell>
          <cell r="F346">
            <v>25536200</v>
          </cell>
          <cell r="G346">
            <v>40687970</v>
          </cell>
          <cell r="H346">
            <v>5450383798</v>
          </cell>
          <cell r="I346">
            <v>0.96</v>
          </cell>
          <cell r="J346">
            <v>0</v>
          </cell>
          <cell r="K346">
            <v>0.96</v>
          </cell>
          <cell r="L346">
            <v>0.96</v>
          </cell>
          <cell r="M346">
            <v>1</v>
          </cell>
          <cell r="N346">
            <v>0.96</v>
          </cell>
          <cell r="O346">
            <v>5382787800</v>
          </cell>
          <cell r="P346">
            <v>0</v>
          </cell>
          <cell r="Q346">
            <v>225711100</v>
          </cell>
          <cell r="R346">
            <v>26600200</v>
          </cell>
          <cell r="S346">
            <v>40688000</v>
          </cell>
          <cell r="T346">
            <v>5675787100</v>
          </cell>
          <cell r="U346">
            <v>1.11E-2</v>
          </cell>
          <cell r="V346">
            <v>63001200</v>
          </cell>
          <cell r="W346">
            <v>5738788300</v>
          </cell>
          <cell r="X346">
            <v>0</v>
          </cell>
          <cell r="Y346">
            <v>5738788300</v>
          </cell>
        </row>
        <row r="347">
          <cell r="A347" t="str">
            <v>WINDSOR</v>
          </cell>
          <cell r="B347" t="str">
            <v>345</v>
          </cell>
          <cell r="C347">
            <v>105461112</v>
          </cell>
          <cell r="D347">
            <v>5460</v>
          </cell>
          <cell r="E347">
            <v>1243004</v>
          </cell>
          <cell r="F347">
            <v>1264000</v>
          </cell>
          <cell r="G347">
            <v>1872758</v>
          </cell>
          <cell r="H347">
            <v>109846334</v>
          </cell>
          <cell r="I347">
            <v>0.96</v>
          </cell>
          <cell r="J347">
            <v>0.96</v>
          </cell>
          <cell r="K347">
            <v>0.97</v>
          </cell>
          <cell r="L347">
            <v>0.96</v>
          </cell>
          <cell r="M347">
            <v>1</v>
          </cell>
          <cell r="N347">
            <v>0.96</v>
          </cell>
          <cell r="O347">
            <v>109855300</v>
          </cell>
          <cell r="P347">
            <v>5700</v>
          </cell>
          <cell r="Q347">
            <v>1279500</v>
          </cell>
          <cell r="R347">
            <v>1316700</v>
          </cell>
          <cell r="S347">
            <v>1872800</v>
          </cell>
          <cell r="T347">
            <v>114330000</v>
          </cell>
          <cell r="U347">
            <v>2.4299999999999999E-2</v>
          </cell>
          <cell r="V347">
            <v>2778200</v>
          </cell>
          <cell r="W347">
            <v>117108200</v>
          </cell>
          <cell r="X347">
            <v>0</v>
          </cell>
          <cell r="Y347">
            <v>117108200</v>
          </cell>
        </row>
        <row r="348">
          <cell r="A348" t="str">
            <v>WINTHROP</v>
          </cell>
          <cell r="B348" t="str">
            <v>346</v>
          </cell>
          <cell r="C348">
            <v>1951980785</v>
          </cell>
          <cell r="D348">
            <v>67200</v>
          </cell>
          <cell r="E348">
            <v>92134015</v>
          </cell>
          <cell r="F348">
            <v>3466100</v>
          </cell>
          <cell r="G348">
            <v>19123800</v>
          </cell>
          <cell r="H348">
            <v>2066771900</v>
          </cell>
          <cell r="I348">
            <v>0.95</v>
          </cell>
          <cell r="J348">
            <v>0.95</v>
          </cell>
          <cell r="K348">
            <v>0.95</v>
          </cell>
          <cell r="L348">
            <v>0.95</v>
          </cell>
          <cell r="M348">
            <v>1</v>
          </cell>
          <cell r="N348">
            <v>0.95</v>
          </cell>
          <cell r="O348">
            <v>2054716600</v>
          </cell>
          <cell r="P348">
            <v>70700</v>
          </cell>
          <cell r="Q348">
            <v>96983200</v>
          </cell>
          <cell r="R348">
            <v>3648500</v>
          </cell>
          <cell r="S348">
            <v>19123800</v>
          </cell>
          <cell r="T348">
            <v>2174542800</v>
          </cell>
          <cell r="U348">
            <v>1.03E-2</v>
          </cell>
          <cell r="V348">
            <v>22397800</v>
          </cell>
          <cell r="W348">
            <v>2196940600</v>
          </cell>
          <cell r="X348">
            <v>0</v>
          </cell>
          <cell r="Y348">
            <v>2196940600</v>
          </cell>
        </row>
        <row r="349">
          <cell r="A349" t="str">
            <v>WOBURN</v>
          </cell>
          <cell r="B349" t="str">
            <v>347</v>
          </cell>
          <cell r="C349">
            <v>4236503214</v>
          </cell>
          <cell r="D349">
            <v>0</v>
          </cell>
          <cell r="E349">
            <v>728871986</v>
          </cell>
          <cell r="F349">
            <v>745361000</v>
          </cell>
          <cell r="G349">
            <v>153586610</v>
          </cell>
          <cell r="H349">
            <v>5864322810</v>
          </cell>
          <cell r="I349">
            <v>0.94</v>
          </cell>
          <cell r="J349">
            <v>0</v>
          </cell>
          <cell r="K349">
            <v>0.93</v>
          </cell>
          <cell r="L349">
            <v>0.93</v>
          </cell>
          <cell r="M349">
            <v>1</v>
          </cell>
          <cell r="N349">
            <v>0.94</v>
          </cell>
          <cell r="O349">
            <v>4506918300</v>
          </cell>
          <cell r="P349">
            <v>0</v>
          </cell>
          <cell r="Q349">
            <v>783705700</v>
          </cell>
          <cell r="R349">
            <v>801463400</v>
          </cell>
          <cell r="S349">
            <v>153586600</v>
          </cell>
          <cell r="T349">
            <v>6245674000</v>
          </cell>
          <cell r="U349">
            <v>1.5699999999999999E-2</v>
          </cell>
          <cell r="V349">
            <v>98057100</v>
          </cell>
          <cell r="W349">
            <v>6343731100</v>
          </cell>
          <cell r="X349">
            <v>0</v>
          </cell>
          <cell r="Y349">
            <v>6343731100</v>
          </cell>
        </row>
        <row r="350">
          <cell r="A350" t="str">
            <v>WORCESTER</v>
          </cell>
          <cell r="B350" t="str">
            <v>348</v>
          </cell>
          <cell r="C350">
            <v>10462845300</v>
          </cell>
          <cell r="D350">
            <v>0</v>
          </cell>
          <cell r="E350">
            <v>1471965400</v>
          </cell>
          <cell r="F350">
            <v>443442800</v>
          </cell>
          <cell r="G350">
            <v>348740900</v>
          </cell>
          <cell r="H350">
            <v>12726994400</v>
          </cell>
          <cell r="I350">
            <v>0.95</v>
          </cell>
          <cell r="J350">
            <v>0</v>
          </cell>
          <cell r="K350">
            <v>0.93</v>
          </cell>
          <cell r="L350">
            <v>0.93</v>
          </cell>
          <cell r="M350">
            <v>1</v>
          </cell>
          <cell r="N350">
            <v>0.95</v>
          </cell>
          <cell r="O350">
            <v>11013521400</v>
          </cell>
          <cell r="P350">
            <v>0</v>
          </cell>
          <cell r="Q350">
            <v>1582590900</v>
          </cell>
          <cell r="R350">
            <v>476820200</v>
          </cell>
          <cell r="S350">
            <v>348740900</v>
          </cell>
          <cell r="T350">
            <v>13421673400</v>
          </cell>
          <cell r="U350">
            <v>2.1999999999999999E-2</v>
          </cell>
          <cell r="V350">
            <v>295276800</v>
          </cell>
          <cell r="W350">
            <v>13716950200</v>
          </cell>
          <cell r="X350">
            <v>110229300</v>
          </cell>
          <cell r="Y350">
            <v>13827179500</v>
          </cell>
        </row>
        <row r="351">
          <cell r="A351" t="str">
            <v>WORTHINGTON</v>
          </cell>
          <cell r="B351" t="str">
            <v>349</v>
          </cell>
          <cell r="C351">
            <v>161846300</v>
          </cell>
          <cell r="D351">
            <v>0</v>
          </cell>
          <cell r="E351">
            <v>5714606</v>
          </cell>
          <cell r="F351">
            <v>502900</v>
          </cell>
          <cell r="G351">
            <v>3010630</v>
          </cell>
          <cell r="H351">
            <v>171074436</v>
          </cell>
          <cell r="I351">
            <v>0.94</v>
          </cell>
          <cell r="J351">
            <v>0</v>
          </cell>
          <cell r="K351">
            <v>0.95</v>
          </cell>
          <cell r="L351">
            <v>0.94</v>
          </cell>
          <cell r="M351">
            <v>1</v>
          </cell>
          <cell r="N351">
            <v>0.94</v>
          </cell>
          <cell r="O351">
            <v>172176900</v>
          </cell>
          <cell r="P351">
            <v>0</v>
          </cell>
          <cell r="Q351">
            <v>6019700</v>
          </cell>
          <cell r="R351">
            <v>535000</v>
          </cell>
          <cell r="S351">
            <v>3010600</v>
          </cell>
          <cell r="T351">
            <v>181742200</v>
          </cell>
          <cell r="U351">
            <v>1.9800000000000002E-2</v>
          </cell>
          <cell r="V351">
            <v>3598500</v>
          </cell>
          <cell r="W351">
            <v>185340700</v>
          </cell>
          <cell r="X351">
            <v>0</v>
          </cell>
          <cell r="Y351">
            <v>185340700</v>
          </cell>
        </row>
        <row r="352">
          <cell r="A352" t="str">
            <v>WRENTHAM</v>
          </cell>
          <cell r="B352" t="str">
            <v>350</v>
          </cell>
          <cell r="C352">
            <v>1550781834</v>
          </cell>
          <cell r="D352">
            <v>0</v>
          </cell>
          <cell r="E352">
            <v>237218166</v>
          </cell>
          <cell r="F352">
            <v>42989100</v>
          </cell>
          <cell r="G352">
            <v>39765580</v>
          </cell>
          <cell r="H352">
            <v>1870754680</v>
          </cell>
          <cell r="I352">
            <v>0.94</v>
          </cell>
          <cell r="J352">
            <v>0</v>
          </cell>
          <cell r="K352">
            <v>0.94</v>
          </cell>
          <cell r="L352">
            <v>0.94</v>
          </cell>
          <cell r="M352">
            <v>1</v>
          </cell>
          <cell r="N352">
            <v>0.94</v>
          </cell>
          <cell r="O352">
            <v>1649767900</v>
          </cell>
          <cell r="P352">
            <v>0</v>
          </cell>
          <cell r="Q352">
            <v>252000400</v>
          </cell>
          <cell r="R352">
            <v>45733100</v>
          </cell>
          <cell r="S352">
            <v>39765600</v>
          </cell>
          <cell r="T352">
            <v>1987267000</v>
          </cell>
          <cell r="U352">
            <v>1.89E-2</v>
          </cell>
          <cell r="V352">
            <v>37559300</v>
          </cell>
          <cell r="W352">
            <v>2024826300</v>
          </cell>
          <cell r="X352">
            <v>0</v>
          </cell>
          <cell r="Y352">
            <v>2024826300</v>
          </cell>
        </row>
        <row r="353">
          <cell r="A353" t="str">
            <v>YARMOUTH</v>
          </cell>
          <cell r="B353" t="str">
            <v>351</v>
          </cell>
          <cell r="C353">
            <v>5846684518</v>
          </cell>
          <cell r="D353">
            <v>1070700</v>
          </cell>
          <cell r="E353">
            <v>520999982</v>
          </cell>
          <cell r="F353">
            <v>41811700</v>
          </cell>
          <cell r="G353">
            <v>71844300</v>
          </cell>
          <cell r="H353">
            <v>6482411200</v>
          </cell>
          <cell r="I353">
            <v>0.94</v>
          </cell>
          <cell r="J353">
            <v>0.94</v>
          </cell>
          <cell r="K353">
            <v>0.94</v>
          </cell>
          <cell r="L353">
            <v>0.94</v>
          </cell>
          <cell r="M353">
            <v>1</v>
          </cell>
          <cell r="N353">
            <v>0.94</v>
          </cell>
          <cell r="O353">
            <v>6219877100</v>
          </cell>
          <cell r="P353">
            <v>1139000</v>
          </cell>
          <cell r="Q353">
            <v>554185900</v>
          </cell>
          <cell r="R353">
            <v>44480500</v>
          </cell>
          <cell r="S353">
            <v>71844300</v>
          </cell>
          <cell r="T353">
            <v>6891526800</v>
          </cell>
          <cell r="U353">
            <v>7.7999999999999996E-3</v>
          </cell>
          <cell r="V353">
            <v>53753900</v>
          </cell>
          <cell r="W353">
            <v>6945280700</v>
          </cell>
          <cell r="X353">
            <v>0</v>
          </cell>
          <cell r="Y353">
            <v>6945280700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6"/>
  <sheetViews>
    <sheetView tabSelected="1" topLeftCell="A184" zoomScale="150" zoomScaleNormal="150" workbookViewId="0">
      <selection activeCell="C192" sqref="C192"/>
    </sheetView>
  </sheetViews>
  <sheetFormatPr defaultColWidth="8.85546875" defaultRowHeight="12.75" x14ac:dyDescent="0.2"/>
  <cols>
    <col min="1" max="1" width="3.42578125" customWidth="1"/>
    <col min="3" max="3" width="19.42578125" customWidth="1"/>
    <col min="4" max="4" width="8.42578125" style="78" customWidth="1"/>
    <col min="5" max="5" width="9" style="78" customWidth="1"/>
    <col min="6" max="6" width="9.42578125" style="80" customWidth="1"/>
    <col min="7" max="7" width="9.42578125" customWidth="1"/>
    <col min="8" max="8" width="8.42578125" customWidth="1"/>
    <col min="9" max="9" width="13" customWidth="1"/>
    <col min="11" max="12" width="11.42578125" bestFit="1" customWidth="1"/>
  </cols>
  <sheetData>
    <row r="1" spans="1:10" ht="18" customHeight="1" x14ac:dyDescent="0.2">
      <c r="A1" s="131" t="s">
        <v>200</v>
      </c>
      <c r="B1" s="132"/>
      <c r="C1" s="132"/>
      <c r="D1" s="132"/>
      <c r="E1" s="132"/>
      <c r="F1" s="132"/>
      <c r="G1" s="132"/>
      <c r="H1" s="132"/>
      <c r="I1" s="133"/>
    </row>
    <row r="2" spans="1:10" x14ac:dyDescent="0.2">
      <c r="A2" s="1"/>
      <c r="B2" s="2"/>
      <c r="C2" s="3"/>
      <c r="D2" s="124" t="s">
        <v>106</v>
      </c>
      <c r="E2" s="134" t="s">
        <v>201</v>
      </c>
      <c r="F2" s="135"/>
      <c r="G2" s="135"/>
      <c r="H2" s="136"/>
      <c r="I2" s="4" t="s">
        <v>0</v>
      </c>
    </row>
    <row r="3" spans="1:10" ht="22.5" x14ac:dyDescent="0.2">
      <c r="A3" s="5" t="s">
        <v>213</v>
      </c>
      <c r="B3" s="6"/>
      <c r="C3" s="7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2</v>
      </c>
      <c r="I3" s="4"/>
    </row>
    <row r="4" spans="1:10" x14ac:dyDescent="0.2">
      <c r="A4" s="9"/>
      <c r="B4" s="9"/>
      <c r="C4" s="10"/>
      <c r="D4" s="11"/>
      <c r="E4" s="79"/>
      <c r="F4" s="79"/>
      <c r="G4" s="12"/>
      <c r="H4" s="12"/>
      <c r="I4" s="13"/>
    </row>
    <row r="5" spans="1:10" x14ac:dyDescent="0.2">
      <c r="A5" s="14" t="s">
        <v>6</v>
      </c>
      <c r="B5" s="14"/>
      <c r="C5" s="14"/>
      <c r="D5" s="81"/>
      <c r="E5" s="82"/>
      <c r="F5" s="82"/>
      <c r="G5" s="83"/>
      <c r="H5" s="84"/>
      <c r="I5" s="16"/>
    </row>
    <row r="6" spans="1:10" x14ac:dyDescent="0.2">
      <c r="A6" s="137" t="s">
        <v>7</v>
      </c>
      <c r="B6" s="138"/>
      <c r="C6" s="139"/>
      <c r="D6" s="75"/>
      <c r="E6" s="85"/>
      <c r="F6" s="85"/>
      <c r="G6" s="86"/>
      <c r="H6" s="87"/>
      <c r="I6" s="16"/>
    </row>
    <row r="7" spans="1:10" x14ac:dyDescent="0.2">
      <c r="A7" s="17"/>
      <c r="B7" s="18" t="s">
        <v>8</v>
      </c>
      <c r="C7" s="19"/>
      <c r="D7" s="75"/>
      <c r="E7" s="75"/>
      <c r="F7" s="75"/>
      <c r="G7" s="75"/>
      <c r="H7" s="88"/>
      <c r="I7" s="20"/>
    </row>
    <row r="8" spans="1:10" x14ac:dyDescent="0.2">
      <c r="A8" s="17" t="s">
        <v>107</v>
      </c>
      <c r="B8" s="21" t="s">
        <v>104</v>
      </c>
      <c r="C8" s="22" t="s">
        <v>10</v>
      </c>
      <c r="D8" s="75">
        <v>150</v>
      </c>
      <c r="E8" s="75">
        <v>150</v>
      </c>
      <c r="F8" s="75">
        <v>150</v>
      </c>
      <c r="G8" s="75">
        <v>150</v>
      </c>
      <c r="H8" s="75"/>
      <c r="I8" s="20"/>
    </row>
    <row r="9" spans="1:10" x14ac:dyDescent="0.2">
      <c r="A9" s="17" t="s">
        <v>107</v>
      </c>
      <c r="B9" s="21" t="s">
        <v>105</v>
      </c>
      <c r="C9" s="22" t="s">
        <v>11</v>
      </c>
      <c r="D9" s="75">
        <v>30</v>
      </c>
      <c r="E9" s="75">
        <v>30</v>
      </c>
      <c r="F9" s="75">
        <v>30</v>
      </c>
      <c r="G9" s="75">
        <v>30</v>
      </c>
      <c r="H9" s="75"/>
      <c r="I9" s="20"/>
    </row>
    <row r="10" spans="1:10" x14ac:dyDescent="0.2">
      <c r="A10" s="23"/>
      <c r="B10" s="24"/>
      <c r="C10" s="25" t="s">
        <v>12</v>
      </c>
      <c r="D10" s="89">
        <f>SUM(D8:D9)</f>
        <v>180</v>
      </c>
      <c r="E10" s="89">
        <f>SUM(E8:E9)</f>
        <v>180</v>
      </c>
      <c r="F10" s="89">
        <f>SUM(F8:F9)</f>
        <v>180</v>
      </c>
      <c r="G10" s="89">
        <f>SUM(G8:G9)</f>
        <v>180</v>
      </c>
      <c r="H10" s="89"/>
      <c r="I10" s="75">
        <f>E10-G10</f>
        <v>0</v>
      </c>
    </row>
    <row r="11" spans="1:10" x14ac:dyDescent="0.2">
      <c r="A11" s="26"/>
      <c r="B11" s="27" t="s">
        <v>13</v>
      </c>
      <c r="C11" s="28"/>
      <c r="D11" s="75"/>
      <c r="E11" s="75"/>
      <c r="F11" s="75"/>
      <c r="G11" s="75"/>
      <c r="H11" s="75"/>
      <c r="I11" s="20"/>
    </row>
    <row r="12" spans="1:10" x14ac:dyDescent="0.2">
      <c r="A12" s="17" t="s">
        <v>107</v>
      </c>
      <c r="B12" s="21" t="s">
        <v>108</v>
      </c>
      <c r="C12" s="22" t="s">
        <v>14</v>
      </c>
      <c r="D12" s="75">
        <v>2000</v>
      </c>
      <c r="E12" s="75">
        <v>2000</v>
      </c>
      <c r="F12" s="75">
        <v>2000</v>
      </c>
      <c r="G12" s="75">
        <v>2000</v>
      </c>
      <c r="H12" s="75"/>
      <c r="I12" s="20"/>
    </row>
    <row r="13" spans="1:10" x14ac:dyDescent="0.2">
      <c r="A13" s="17" t="s">
        <v>107</v>
      </c>
      <c r="B13" s="21" t="s">
        <v>109</v>
      </c>
      <c r="C13" s="22" t="s">
        <v>15</v>
      </c>
      <c r="D13" s="75">
        <v>3000</v>
      </c>
      <c r="E13" s="75">
        <v>3000</v>
      </c>
      <c r="F13" s="75">
        <v>3000</v>
      </c>
      <c r="G13" s="75">
        <v>3000</v>
      </c>
      <c r="H13" s="75"/>
      <c r="I13" s="20"/>
    </row>
    <row r="14" spans="1:10" ht="22.5" customHeight="1" x14ac:dyDescent="0.2">
      <c r="A14" s="17" t="s">
        <v>107</v>
      </c>
      <c r="B14" s="29" t="s">
        <v>111</v>
      </c>
      <c r="C14" s="22" t="s">
        <v>16</v>
      </c>
      <c r="D14" s="75">
        <v>1500</v>
      </c>
      <c r="E14" s="75">
        <v>2000</v>
      </c>
      <c r="F14" s="75">
        <v>2000</v>
      </c>
      <c r="G14" s="75">
        <v>2000</v>
      </c>
      <c r="H14" s="75"/>
      <c r="I14" s="20"/>
    </row>
    <row r="15" spans="1:10" ht="22.5" x14ac:dyDescent="0.2">
      <c r="A15" s="17" t="s">
        <v>107</v>
      </c>
      <c r="B15" s="21" t="s">
        <v>112</v>
      </c>
      <c r="C15" s="22" t="s">
        <v>17</v>
      </c>
      <c r="D15" s="75">
        <v>4000</v>
      </c>
      <c r="E15" s="75">
        <v>4000</v>
      </c>
      <c r="F15" s="75">
        <v>4000</v>
      </c>
      <c r="G15" s="75">
        <v>4000</v>
      </c>
      <c r="H15" s="75"/>
      <c r="I15" s="20"/>
    </row>
    <row r="16" spans="1:10" ht="22.5" x14ac:dyDescent="0.2">
      <c r="A16" s="17" t="s">
        <v>107</v>
      </c>
      <c r="B16" s="21" t="s">
        <v>113</v>
      </c>
      <c r="C16" s="22" t="s">
        <v>18</v>
      </c>
      <c r="D16" s="75">
        <v>2250</v>
      </c>
      <c r="E16" s="75">
        <v>2850</v>
      </c>
      <c r="F16" s="75">
        <v>2850</v>
      </c>
      <c r="G16" s="75">
        <v>2850</v>
      </c>
      <c r="H16" s="75"/>
      <c r="I16" s="20"/>
      <c r="J16" s="110"/>
    </row>
    <row r="17" spans="1:13" x14ac:dyDescent="0.2">
      <c r="A17" s="17" t="s">
        <v>107</v>
      </c>
      <c r="B17" s="21" t="s">
        <v>110</v>
      </c>
      <c r="C17" s="22" t="s">
        <v>91</v>
      </c>
      <c r="D17" s="75">
        <v>18000</v>
      </c>
      <c r="E17" s="75">
        <v>27000</v>
      </c>
      <c r="F17" s="75">
        <v>27000</v>
      </c>
      <c r="G17" s="75">
        <v>27000</v>
      </c>
      <c r="H17" s="75"/>
      <c r="I17" s="20"/>
    </row>
    <row r="18" spans="1:13" ht="22.5" x14ac:dyDescent="0.2">
      <c r="A18" s="17" t="s">
        <v>107</v>
      </c>
      <c r="B18" s="21" t="s">
        <v>114</v>
      </c>
      <c r="C18" s="22" t="s">
        <v>19</v>
      </c>
      <c r="D18" s="75">
        <v>2800</v>
      </c>
      <c r="E18" s="75">
        <v>3000</v>
      </c>
      <c r="F18" s="75">
        <v>3000</v>
      </c>
      <c r="G18" s="75">
        <v>3000</v>
      </c>
      <c r="H18" s="75"/>
      <c r="I18" s="20"/>
    </row>
    <row r="19" spans="1:13" x14ac:dyDescent="0.2">
      <c r="A19" s="26"/>
      <c r="B19" s="27" t="s">
        <v>20</v>
      </c>
      <c r="C19" s="27"/>
      <c r="D19" s="75"/>
      <c r="E19" s="75"/>
      <c r="F19" s="75"/>
      <c r="G19" s="75"/>
      <c r="H19" s="75"/>
      <c r="I19" s="20"/>
      <c r="M19" t="s">
        <v>92</v>
      </c>
    </row>
    <row r="20" spans="1:13" x14ac:dyDescent="0.2">
      <c r="A20" s="17" t="s">
        <v>107</v>
      </c>
      <c r="B20" s="21" t="s">
        <v>115</v>
      </c>
      <c r="C20" s="22" t="s">
        <v>21</v>
      </c>
      <c r="D20" s="75">
        <v>48000</v>
      </c>
      <c r="E20" s="75">
        <v>57200</v>
      </c>
      <c r="F20" s="75">
        <v>57200</v>
      </c>
      <c r="G20" s="75">
        <v>57200</v>
      </c>
      <c r="H20" s="75"/>
      <c r="I20" s="20"/>
      <c r="K20" s="107"/>
    </row>
    <row r="21" spans="1:13" x14ac:dyDescent="0.2">
      <c r="A21" s="17" t="s">
        <v>107</v>
      </c>
      <c r="B21" s="21" t="s">
        <v>116</v>
      </c>
      <c r="C21" s="22" t="s">
        <v>22</v>
      </c>
      <c r="D21" s="75">
        <v>750</v>
      </c>
      <c r="E21" s="75">
        <v>750</v>
      </c>
      <c r="F21" s="75">
        <v>750</v>
      </c>
      <c r="G21" s="75">
        <v>750</v>
      </c>
      <c r="H21" s="75"/>
      <c r="I21" s="20"/>
    </row>
    <row r="22" spans="1:13" x14ac:dyDescent="0.2">
      <c r="A22" s="17"/>
      <c r="B22" s="24"/>
      <c r="C22" s="25" t="s">
        <v>12</v>
      </c>
      <c r="D22" s="89">
        <f>SUM(D12:D21)</f>
        <v>82300</v>
      </c>
      <c r="E22" s="89">
        <f>SUM(E12:E21)</f>
        <v>101800</v>
      </c>
      <c r="F22" s="89">
        <f>SUM(F12:F21)</f>
        <v>101800</v>
      </c>
      <c r="G22" s="89">
        <f>SUM(G12:G21)</f>
        <v>101800</v>
      </c>
      <c r="H22" s="89">
        <f>SUM(H12:H21)</f>
        <v>0</v>
      </c>
      <c r="I22" s="75">
        <f>G22-D22</f>
        <v>19500</v>
      </c>
    </row>
    <row r="23" spans="1:13" x14ac:dyDescent="0.2">
      <c r="A23" s="26"/>
      <c r="B23" s="30" t="s">
        <v>23</v>
      </c>
      <c r="C23" s="30"/>
      <c r="D23" s="75"/>
      <c r="E23" s="75"/>
      <c r="F23" s="75"/>
      <c r="G23" s="75"/>
      <c r="H23" s="75"/>
      <c r="I23" s="20"/>
    </row>
    <row r="24" spans="1:13" ht="22.5" x14ac:dyDescent="0.2">
      <c r="A24" s="17" t="s">
        <v>107</v>
      </c>
      <c r="B24" s="21" t="s">
        <v>117</v>
      </c>
      <c r="C24" s="19" t="s">
        <v>24</v>
      </c>
      <c r="D24" s="75">
        <v>2000</v>
      </c>
      <c r="E24" s="75">
        <v>150</v>
      </c>
      <c r="F24" s="75">
        <v>150</v>
      </c>
      <c r="G24" s="75">
        <v>150</v>
      </c>
      <c r="H24" s="75"/>
      <c r="I24" s="20"/>
    </row>
    <row r="25" spans="1:13" x14ac:dyDescent="0.2">
      <c r="A25" s="17" t="s">
        <v>107</v>
      </c>
      <c r="B25" s="21" t="s">
        <v>118</v>
      </c>
      <c r="C25" s="19" t="s">
        <v>25</v>
      </c>
      <c r="D25" s="75">
        <v>2500</v>
      </c>
      <c r="E25" s="75">
        <v>10000</v>
      </c>
      <c r="F25" s="75">
        <v>10000</v>
      </c>
      <c r="G25" s="75">
        <v>10000</v>
      </c>
      <c r="H25" s="75"/>
      <c r="I25" s="20"/>
    </row>
    <row r="26" spans="1:13" x14ac:dyDescent="0.2">
      <c r="A26" s="17"/>
      <c r="B26" s="21"/>
      <c r="C26" s="31" t="s">
        <v>12</v>
      </c>
      <c r="D26" s="89">
        <f>SUM(D24:D25)</f>
        <v>4500</v>
      </c>
      <c r="E26" s="89">
        <f>SUM(E24:E25)</f>
        <v>10150</v>
      </c>
      <c r="F26" s="89">
        <f>SUM(F24:F25)</f>
        <v>10150</v>
      </c>
      <c r="G26" s="89">
        <f>SUM(G24:G25)</f>
        <v>10150</v>
      </c>
      <c r="H26" s="89">
        <f>SUM(H24:H25)</f>
        <v>0</v>
      </c>
      <c r="I26" s="75">
        <f>G26-D26</f>
        <v>5650</v>
      </c>
    </row>
    <row r="27" spans="1:13" x14ac:dyDescent="0.2">
      <c r="A27" s="26"/>
      <c r="B27" s="32" t="s">
        <v>26</v>
      </c>
      <c r="C27" s="32"/>
      <c r="D27" s="75"/>
      <c r="E27" s="75"/>
      <c r="F27" s="75"/>
      <c r="G27" s="75"/>
      <c r="H27" s="75"/>
      <c r="I27" s="20"/>
    </row>
    <row r="28" spans="1:13" x14ac:dyDescent="0.2">
      <c r="A28" s="17" t="s">
        <v>107</v>
      </c>
      <c r="B28" s="21" t="s">
        <v>119</v>
      </c>
      <c r="C28" s="22" t="s">
        <v>21</v>
      </c>
      <c r="D28" s="75">
        <v>12360</v>
      </c>
      <c r="E28" s="75">
        <v>12360</v>
      </c>
      <c r="F28" s="75">
        <v>12730</v>
      </c>
      <c r="G28" s="75">
        <v>12730</v>
      </c>
      <c r="H28" s="75"/>
      <c r="I28" s="20"/>
      <c r="J28" s="109"/>
    </row>
    <row r="29" spans="1:13" x14ac:dyDescent="0.2">
      <c r="A29" s="17" t="s">
        <v>107</v>
      </c>
      <c r="B29" s="21" t="s">
        <v>120</v>
      </c>
      <c r="C29" s="22" t="s">
        <v>22</v>
      </c>
      <c r="D29" s="75">
        <v>4500</v>
      </c>
      <c r="E29" s="75">
        <v>6960</v>
      </c>
      <c r="F29" s="75">
        <v>6960</v>
      </c>
      <c r="G29" s="75">
        <v>6960</v>
      </c>
      <c r="H29" s="75"/>
      <c r="I29" s="20"/>
    </row>
    <row r="30" spans="1:13" ht="1.5" customHeight="1" x14ac:dyDescent="0.2">
      <c r="A30" s="17"/>
      <c r="B30" s="21"/>
      <c r="C30" s="22"/>
      <c r="D30" s="75"/>
      <c r="E30" s="75"/>
      <c r="F30" s="75"/>
      <c r="G30" s="75"/>
      <c r="H30" s="75"/>
      <c r="I30" s="20"/>
    </row>
    <row r="31" spans="1:13" x14ac:dyDescent="0.2">
      <c r="A31" s="17"/>
      <c r="B31" s="24"/>
      <c r="C31" s="33" t="s">
        <v>12</v>
      </c>
      <c r="D31" s="89">
        <f>SUM(D28:D30)</f>
        <v>16860</v>
      </c>
      <c r="E31" s="89">
        <f>SUM(E28:E30)</f>
        <v>19320</v>
      </c>
      <c r="F31" s="89">
        <f>SUM(F28:F29)</f>
        <v>19690</v>
      </c>
      <c r="G31" s="89">
        <f>SUM(G28:G30)</f>
        <v>19690</v>
      </c>
      <c r="H31" s="89"/>
      <c r="I31" s="75">
        <f>G31-D31</f>
        <v>2830</v>
      </c>
    </row>
    <row r="32" spans="1:13" x14ac:dyDescent="0.2">
      <c r="A32" s="32"/>
      <c r="B32" s="32" t="s">
        <v>27</v>
      </c>
      <c r="C32" s="34"/>
      <c r="D32" s="75"/>
      <c r="E32" s="75"/>
      <c r="F32" s="75"/>
      <c r="G32" s="75"/>
      <c r="H32" s="75"/>
      <c r="I32" s="20"/>
    </row>
    <row r="33" spans="1:10" x14ac:dyDescent="0.2">
      <c r="A33" s="17" t="s">
        <v>107</v>
      </c>
      <c r="B33" s="21" t="s">
        <v>121</v>
      </c>
      <c r="C33" s="22" t="s">
        <v>14</v>
      </c>
      <c r="D33" s="75">
        <v>3200</v>
      </c>
      <c r="E33" s="75">
        <v>3200</v>
      </c>
      <c r="F33" s="75">
        <v>2000</v>
      </c>
      <c r="G33" s="75">
        <v>2000</v>
      </c>
      <c r="H33" s="75"/>
      <c r="I33" s="20"/>
    </row>
    <row r="34" spans="1:10" x14ac:dyDescent="0.2">
      <c r="A34" s="17" t="s">
        <v>107</v>
      </c>
      <c r="B34" s="21" t="s">
        <v>122</v>
      </c>
      <c r="C34" s="22" t="s">
        <v>15</v>
      </c>
      <c r="D34" s="75">
        <v>4800</v>
      </c>
      <c r="E34" s="75">
        <v>4800</v>
      </c>
      <c r="F34" s="75">
        <v>3000</v>
      </c>
      <c r="G34" s="75">
        <v>3000</v>
      </c>
      <c r="H34" s="75"/>
      <c r="I34" s="20"/>
    </row>
    <row r="35" spans="1:10" x14ac:dyDescent="0.2">
      <c r="A35" s="17" t="s">
        <v>107</v>
      </c>
      <c r="B35" s="21" t="s">
        <v>123</v>
      </c>
      <c r="C35" s="22" t="s">
        <v>189</v>
      </c>
      <c r="D35" s="75">
        <v>12000</v>
      </c>
      <c r="E35" s="75">
        <v>11500</v>
      </c>
      <c r="F35" s="75">
        <v>12000</v>
      </c>
      <c r="G35" s="75">
        <v>12000</v>
      </c>
      <c r="H35" s="75"/>
      <c r="I35" s="20"/>
      <c r="J35" s="109"/>
    </row>
    <row r="36" spans="1:10" x14ac:dyDescent="0.2">
      <c r="A36" s="17" t="s">
        <v>107</v>
      </c>
      <c r="B36" s="21" t="s">
        <v>124</v>
      </c>
      <c r="C36" s="22" t="s">
        <v>22</v>
      </c>
      <c r="D36" s="75">
        <v>5000</v>
      </c>
      <c r="E36" s="75">
        <v>8500</v>
      </c>
      <c r="F36" s="75">
        <v>8500</v>
      </c>
      <c r="G36" s="75">
        <v>8500</v>
      </c>
      <c r="H36" s="75"/>
      <c r="I36" s="20"/>
    </row>
    <row r="37" spans="1:10" x14ac:dyDescent="0.2">
      <c r="A37" s="17"/>
      <c r="B37" s="24"/>
      <c r="C37" s="33" t="s">
        <v>12</v>
      </c>
      <c r="D37" s="89">
        <f>SUM(D33:D36)</f>
        <v>25000</v>
      </c>
      <c r="E37" s="89">
        <f>SUM(E33:E36)</f>
        <v>28000</v>
      </c>
      <c r="F37" s="89">
        <f>SUM(F33:F36)</f>
        <v>25500</v>
      </c>
      <c r="G37" s="89">
        <f>SUM(G33:G36)</f>
        <v>25500</v>
      </c>
      <c r="H37" s="89"/>
      <c r="I37" s="75">
        <f>G37-D37</f>
        <v>500</v>
      </c>
    </row>
    <row r="38" spans="1:10" x14ac:dyDescent="0.2">
      <c r="A38" s="26"/>
      <c r="B38" s="32" t="s">
        <v>28</v>
      </c>
      <c r="C38" s="34"/>
      <c r="D38" s="75"/>
      <c r="E38" s="75"/>
      <c r="F38" s="75"/>
      <c r="G38" s="75"/>
      <c r="H38" s="75"/>
      <c r="I38" s="20"/>
    </row>
    <row r="39" spans="1:10" x14ac:dyDescent="0.2">
      <c r="A39" s="17" t="s">
        <v>107</v>
      </c>
      <c r="B39" s="21" t="s">
        <v>125</v>
      </c>
      <c r="C39" s="22" t="s">
        <v>21</v>
      </c>
      <c r="D39" s="75">
        <v>12360</v>
      </c>
      <c r="E39" s="75">
        <v>13730.8</v>
      </c>
      <c r="F39" s="75">
        <v>13730</v>
      </c>
      <c r="G39" s="75">
        <v>13730</v>
      </c>
      <c r="H39" s="75"/>
      <c r="I39" s="20"/>
      <c r="J39" s="109"/>
    </row>
    <row r="40" spans="1:10" x14ac:dyDescent="0.2">
      <c r="A40" s="17" t="s">
        <v>107</v>
      </c>
      <c r="B40" s="21" t="s">
        <v>126</v>
      </c>
      <c r="C40" s="22" t="s">
        <v>127</v>
      </c>
      <c r="D40" s="75">
        <v>1000</v>
      </c>
      <c r="E40" s="75">
        <v>1000</v>
      </c>
      <c r="F40" s="75">
        <v>1000</v>
      </c>
      <c r="G40" s="75">
        <v>1000</v>
      </c>
      <c r="H40" s="75"/>
      <c r="I40" s="20"/>
      <c r="J40" s="109"/>
    </row>
    <row r="41" spans="1:10" x14ac:dyDescent="0.2">
      <c r="A41" s="17" t="s">
        <v>107</v>
      </c>
      <c r="B41" s="21" t="s">
        <v>129</v>
      </c>
      <c r="C41" s="22" t="s">
        <v>22</v>
      </c>
      <c r="D41" s="75">
        <v>1500</v>
      </c>
      <c r="E41" s="75">
        <v>1520</v>
      </c>
      <c r="F41" s="75">
        <v>1520</v>
      </c>
      <c r="G41" s="75">
        <v>1520</v>
      </c>
      <c r="H41" s="75"/>
      <c r="I41" s="20"/>
    </row>
    <row r="42" spans="1:10" x14ac:dyDescent="0.2">
      <c r="A42" s="17" t="s">
        <v>107</v>
      </c>
      <c r="B42" s="29" t="s">
        <v>130</v>
      </c>
      <c r="C42" s="22" t="s">
        <v>84</v>
      </c>
      <c r="D42" s="75">
        <v>12000</v>
      </c>
      <c r="E42" s="75">
        <v>12000</v>
      </c>
      <c r="F42" s="75">
        <v>12000</v>
      </c>
      <c r="G42" s="75">
        <v>12000</v>
      </c>
      <c r="H42" s="75"/>
      <c r="I42" s="20"/>
    </row>
    <row r="43" spans="1:10" x14ac:dyDescent="0.2">
      <c r="A43" s="17" t="s">
        <v>107</v>
      </c>
      <c r="B43" s="29" t="s">
        <v>128</v>
      </c>
      <c r="C43" s="22" t="s">
        <v>29</v>
      </c>
      <c r="D43" s="75">
        <v>1800</v>
      </c>
      <c r="E43" s="75">
        <v>2000</v>
      </c>
      <c r="F43" s="75">
        <v>2000</v>
      </c>
      <c r="G43" s="75">
        <v>2000</v>
      </c>
      <c r="H43" s="75"/>
      <c r="I43" s="20"/>
    </row>
    <row r="44" spans="1:10" x14ac:dyDescent="0.2">
      <c r="A44" s="17"/>
      <c r="B44" s="24"/>
      <c r="C44" s="25" t="s">
        <v>12</v>
      </c>
      <c r="D44" s="89">
        <f>SUM(D39:D43)</f>
        <v>28660</v>
      </c>
      <c r="E44" s="89">
        <f>SUM(E39:E43)</f>
        <v>30250.799999999999</v>
      </c>
      <c r="F44" s="89">
        <f>SUM(F39:F43)</f>
        <v>30250</v>
      </c>
      <c r="G44" s="89">
        <f>SUM(G39:G43)</f>
        <v>30250</v>
      </c>
      <c r="H44" s="89"/>
      <c r="I44" s="75">
        <f>G44-D44</f>
        <v>1590</v>
      </c>
    </row>
    <row r="45" spans="1:10" x14ac:dyDescent="0.2">
      <c r="A45" s="26"/>
      <c r="B45" s="32" t="s">
        <v>30</v>
      </c>
      <c r="C45" s="34"/>
      <c r="D45" s="75"/>
      <c r="E45" s="75"/>
      <c r="F45" s="75"/>
      <c r="G45" s="75"/>
      <c r="H45" s="75"/>
      <c r="I45" s="20"/>
    </row>
    <row r="46" spans="1:10" x14ac:dyDescent="0.2">
      <c r="A46" s="17" t="s">
        <v>107</v>
      </c>
      <c r="B46" s="21" t="s">
        <v>131</v>
      </c>
      <c r="C46" s="22" t="s">
        <v>21</v>
      </c>
      <c r="D46" s="75">
        <v>12360</v>
      </c>
      <c r="E46" s="75">
        <v>12370</v>
      </c>
      <c r="F46" s="75">
        <v>12730</v>
      </c>
      <c r="G46" s="75">
        <v>12730</v>
      </c>
      <c r="H46" s="75"/>
      <c r="I46" s="20"/>
      <c r="J46" s="109"/>
    </row>
    <row r="47" spans="1:10" x14ac:dyDescent="0.2">
      <c r="A47" s="17" t="s">
        <v>107</v>
      </c>
      <c r="B47" s="21" t="s">
        <v>132</v>
      </c>
      <c r="C47" s="22" t="s">
        <v>22</v>
      </c>
      <c r="D47" s="75">
        <v>3550</v>
      </c>
      <c r="E47" s="75">
        <v>5350</v>
      </c>
      <c r="F47" s="75">
        <v>5350</v>
      </c>
      <c r="G47" s="75">
        <v>5350</v>
      </c>
      <c r="H47" s="75"/>
      <c r="I47" s="20"/>
    </row>
    <row r="48" spans="1:10" x14ac:dyDescent="0.2">
      <c r="A48" s="17" t="s">
        <v>107</v>
      </c>
      <c r="B48" s="21" t="s">
        <v>133</v>
      </c>
      <c r="C48" s="22" t="s">
        <v>31</v>
      </c>
      <c r="D48" s="75">
        <v>2050</v>
      </c>
      <c r="E48" s="75">
        <v>2050</v>
      </c>
      <c r="F48" s="75">
        <v>2050</v>
      </c>
      <c r="G48" s="75">
        <v>2050</v>
      </c>
      <c r="H48" s="75"/>
      <c r="I48" s="20"/>
    </row>
    <row r="49" spans="1:9" x14ac:dyDescent="0.2">
      <c r="A49" s="17"/>
      <c r="B49" s="21"/>
      <c r="C49" s="33" t="s">
        <v>12</v>
      </c>
      <c r="D49" s="90">
        <f>SUM(D46:D48)</f>
        <v>17960</v>
      </c>
      <c r="E49" s="90">
        <f>SUM(E46:E48)</f>
        <v>19770</v>
      </c>
      <c r="F49" s="90">
        <f>SUM(F46:F48)</f>
        <v>20130</v>
      </c>
      <c r="G49" s="90">
        <f>SUM(G46:G48)</f>
        <v>20130</v>
      </c>
      <c r="H49" s="90"/>
      <c r="I49" s="75">
        <f>G49-D49</f>
        <v>2170</v>
      </c>
    </row>
    <row r="50" spans="1:9" x14ac:dyDescent="0.2">
      <c r="A50" s="34"/>
      <c r="B50" s="34" t="s">
        <v>134</v>
      </c>
      <c r="C50" s="34"/>
      <c r="D50" s="75"/>
      <c r="E50" s="75"/>
      <c r="F50" s="75"/>
      <c r="G50" s="75"/>
      <c r="H50" s="75"/>
      <c r="I50" s="20"/>
    </row>
    <row r="51" spans="1:9" ht="22.5" x14ac:dyDescent="0.2">
      <c r="A51" s="17" t="s">
        <v>107</v>
      </c>
      <c r="B51" s="21" t="s">
        <v>135</v>
      </c>
      <c r="C51" s="19" t="s">
        <v>32</v>
      </c>
      <c r="D51" s="75">
        <v>3500</v>
      </c>
      <c r="E51" s="75">
        <v>5000</v>
      </c>
      <c r="F51" s="75">
        <v>5000</v>
      </c>
      <c r="G51" s="75">
        <v>5000</v>
      </c>
      <c r="H51" s="75"/>
      <c r="I51" s="20"/>
    </row>
    <row r="52" spans="1:9" x14ac:dyDescent="0.2">
      <c r="A52" s="17"/>
      <c r="B52" s="21"/>
      <c r="C52" s="33" t="s">
        <v>12</v>
      </c>
      <c r="D52" s="89">
        <f>SUM(D51)</f>
        <v>3500</v>
      </c>
      <c r="E52" s="89">
        <f>SUM(E51)</f>
        <v>5000</v>
      </c>
      <c r="F52" s="89">
        <f>SUM(F51)</f>
        <v>5000</v>
      </c>
      <c r="G52" s="89">
        <f>SUM(G51)</f>
        <v>5000</v>
      </c>
      <c r="H52" s="89"/>
      <c r="I52" s="75">
        <f>G52-D52</f>
        <v>1500</v>
      </c>
    </row>
    <row r="53" spans="1:9" x14ac:dyDescent="0.2">
      <c r="A53" s="34"/>
      <c r="B53" s="34" t="s">
        <v>33</v>
      </c>
      <c r="C53" s="34"/>
      <c r="D53" s="75"/>
      <c r="E53" s="75"/>
      <c r="F53" s="75"/>
      <c r="G53" s="75"/>
      <c r="H53" s="75"/>
      <c r="I53" s="20"/>
    </row>
    <row r="54" spans="1:9" x14ac:dyDescent="0.2">
      <c r="A54" s="17" t="s">
        <v>107</v>
      </c>
      <c r="B54" s="21" t="s">
        <v>136</v>
      </c>
      <c r="C54" s="22" t="s">
        <v>21</v>
      </c>
      <c r="D54" s="75">
        <v>8240</v>
      </c>
      <c r="E54" s="75">
        <v>10000</v>
      </c>
      <c r="F54" s="75">
        <v>10000</v>
      </c>
      <c r="G54" s="75">
        <v>10000</v>
      </c>
      <c r="H54" s="75"/>
      <c r="I54" s="20"/>
    </row>
    <row r="55" spans="1:9" x14ac:dyDescent="0.2">
      <c r="A55" s="17" t="s">
        <v>107</v>
      </c>
      <c r="B55" s="21" t="s">
        <v>137</v>
      </c>
      <c r="C55" s="22" t="s">
        <v>22</v>
      </c>
      <c r="D55" s="75">
        <v>1400</v>
      </c>
      <c r="E55" s="75">
        <v>1400</v>
      </c>
      <c r="F55" s="75">
        <v>1400</v>
      </c>
      <c r="G55" s="75">
        <v>1400</v>
      </c>
      <c r="H55" s="75"/>
      <c r="I55" s="20"/>
    </row>
    <row r="56" spans="1:9" x14ac:dyDescent="0.2">
      <c r="A56" s="17" t="s">
        <v>107</v>
      </c>
      <c r="B56" s="21" t="s">
        <v>138</v>
      </c>
      <c r="C56" s="18" t="s">
        <v>34</v>
      </c>
      <c r="D56" s="75">
        <v>1000</v>
      </c>
      <c r="E56" s="75">
        <v>1000</v>
      </c>
      <c r="F56" s="75">
        <v>2565</v>
      </c>
      <c r="G56" s="75">
        <v>2565</v>
      </c>
      <c r="H56" s="75"/>
      <c r="I56" s="20"/>
    </row>
    <row r="57" spans="1:9" x14ac:dyDescent="0.2">
      <c r="A57" s="17"/>
      <c r="B57" s="24"/>
      <c r="C57" s="33" t="s">
        <v>12</v>
      </c>
      <c r="D57" s="89">
        <f>SUM(D54:D56)</f>
        <v>10640</v>
      </c>
      <c r="E57" s="89">
        <f t="shared" ref="E57" si="0">SUM(E54:E56)</f>
        <v>12400</v>
      </c>
      <c r="F57" s="89">
        <f>SUM(F54:F56)</f>
        <v>13965</v>
      </c>
      <c r="G57" s="89">
        <f>SUM(G54:G56)</f>
        <v>13965</v>
      </c>
      <c r="H57" s="89"/>
      <c r="I57" s="75">
        <f>G57-D57</f>
        <v>3325</v>
      </c>
    </row>
    <row r="58" spans="1:9" x14ac:dyDescent="0.2">
      <c r="A58" s="34"/>
      <c r="B58" s="34" t="s">
        <v>35</v>
      </c>
      <c r="C58" s="34"/>
      <c r="D58" s="75"/>
      <c r="E58" s="75"/>
      <c r="F58" s="75"/>
      <c r="G58" s="75"/>
      <c r="H58" s="75"/>
      <c r="I58" s="20"/>
    </row>
    <row r="59" spans="1:9" x14ac:dyDescent="0.2">
      <c r="A59" s="17" t="s">
        <v>107</v>
      </c>
      <c r="B59" s="21" t="s">
        <v>139</v>
      </c>
      <c r="C59" s="22" t="s">
        <v>14</v>
      </c>
      <c r="D59" s="75">
        <v>350</v>
      </c>
      <c r="E59" s="75">
        <v>350</v>
      </c>
      <c r="F59" s="75">
        <v>350</v>
      </c>
      <c r="G59" s="75">
        <v>350</v>
      </c>
      <c r="H59" s="75"/>
      <c r="I59" s="20"/>
    </row>
    <row r="60" spans="1:9" x14ac:dyDescent="0.2">
      <c r="A60" s="17" t="s">
        <v>107</v>
      </c>
      <c r="B60" s="21" t="s">
        <v>140</v>
      </c>
      <c r="C60" s="22" t="s">
        <v>15</v>
      </c>
      <c r="D60" s="75">
        <v>800</v>
      </c>
      <c r="E60" s="75">
        <v>800</v>
      </c>
      <c r="F60" s="75">
        <v>800</v>
      </c>
      <c r="G60" s="75">
        <v>800</v>
      </c>
      <c r="H60" s="75"/>
      <c r="I60" s="20"/>
    </row>
    <row r="61" spans="1:9" x14ac:dyDescent="0.2">
      <c r="A61" s="17" t="s">
        <v>107</v>
      </c>
      <c r="B61" s="21" t="s">
        <v>141</v>
      </c>
      <c r="C61" s="22" t="s">
        <v>22</v>
      </c>
      <c r="D61" s="75">
        <v>350</v>
      </c>
      <c r="E61" s="75">
        <v>350</v>
      </c>
      <c r="F61" s="75">
        <v>350</v>
      </c>
      <c r="G61" s="75">
        <v>350</v>
      </c>
      <c r="H61" s="75"/>
      <c r="I61" s="20"/>
    </row>
    <row r="62" spans="1:9" x14ac:dyDescent="0.2">
      <c r="A62" s="17"/>
      <c r="B62" s="24"/>
      <c r="C62" s="33" t="s">
        <v>12</v>
      </c>
      <c r="D62" s="90">
        <f>SUM(D59:D61)</f>
        <v>1500</v>
      </c>
      <c r="E62" s="90">
        <f>SUM(E59:E61)</f>
        <v>1500</v>
      </c>
      <c r="F62" s="90">
        <f>SUM(F59:F61)</f>
        <v>1500</v>
      </c>
      <c r="G62" s="90">
        <f>SUM(G59:G61)</f>
        <v>1500</v>
      </c>
      <c r="H62" s="90"/>
      <c r="I62" s="75">
        <f>G62-D62</f>
        <v>0</v>
      </c>
    </row>
    <row r="63" spans="1:9" x14ac:dyDescent="0.2">
      <c r="A63" s="34"/>
      <c r="B63" s="34" t="s">
        <v>36</v>
      </c>
      <c r="C63" s="34"/>
      <c r="D63" s="75"/>
      <c r="E63" s="75"/>
      <c r="F63" s="75"/>
      <c r="G63" s="75"/>
      <c r="H63" s="75"/>
      <c r="I63" s="20"/>
    </row>
    <row r="64" spans="1:9" x14ac:dyDescent="0.2">
      <c r="A64" s="17" t="s">
        <v>107</v>
      </c>
      <c r="B64" s="21" t="s">
        <v>143</v>
      </c>
      <c r="C64" s="22" t="s">
        <v>37</v>
      </c>
      <c r="D64" s="75">
        <v>10000</v>
      </c>
      <c r="E64" s="75">
        <v>10000</v>
      </c>
      <c r="F64" s="75">
        <v>10000</v>
      </c>
      <c r="G64" s="75">
        <v>10000</v>
      </c>
      <c r="H64" s="75"/>
      <c r="I64" s="20"/>
    </row>
    <row r="65" spans="1:10" x14ac:dyDescent="0.2">
      <c r="A65" s="17"/>
      <c r="B65" s="21"/>
      <c r="C65" s="22"/>
      <c r="D65" s="75"/>
      <c r="E65" s="75"/>
      <c r="F65" s="75"/>
      <c r="G65" s="75"/>
      <c r="H65" s="75"/>
      <c r="I65" s="20"/>
    </row>
    <row r="66" spans="1:10" x14ac:dyDescent="0.2">
      <c r="A66" s="17" t="s">
        <v>107</v>
      </c>
      <c r="B66" s="21" t="s">
        <v>142</v>
      </c>
      <c r="C66" s="35" t="s">
        <v>202</v>
      </c>
      <c r="D66" s="75">
        <v>25000</v>
      </c>
      <c r="E66" s="75">
        <v>35000</v>
      </c>
      <c r="F66" s="75">
        <v>35000</v>
      </c>
      <c r="G66" s="75">
        <v>35000</v>
      </c>
      <c r="H66" s="75"/>
      <c r="I66" s="20"/>
    </row>
    <row r="67" spans="1:10" x14ac:dyDescent="0.2">
      <c r="A67" s="17" t="s">
        <v>107</v>
      </c>
      <c r="B67" s="21"/>
      <c r="C67" s="22"/>
      <c r="D67" s="75"/>
      <c r="E67" s="75"/>
      <c r="F67" s="75"/>
      <c r="G67" s="75"/>
      <c r="H67" s="75"/>
      <c r="I67" s="20"/>
    </row>
    <row r="68" spans="1:10" x14ac:dyDescent="0.2">
      <c r="A68" s="17" t="s">
        <v>107</v>
      </c>
      <c r="B68" s="21" t="s">
        <v>38</v>
      </c>
      <c r="C68" s="22" t="s">
        <v>39</v>
      </c>
      <c r="D68" s="75">
        <v>6000</v>
      </c>
      <c r="E68" s="75">
        <v>7000</v>
      </c>
      <c r="F68" s="75">
        <v>7000</v>
      </c>
      <c r="G68" s="75">
        <v>7000</v>
      </c>
      <c r="H68" s="75"/>
      <c r="I68" s="20"/>
    </row>
    <row r="69" spans="1:10" x14ac:dyDescent="0.2">
      <c r="A69" s="17" t="s">
        <v>107</v>
      </c>
      <c r="B69" s="21" t="s">
        <v>148</v>
      </c>
      <c r="C69" s="22" t="s">
        <v>40</v>
      </c>
      <c r="D69" s="75">
        <v>5500</v>
      </c>
      <c r="E69" s="75">
        <v>5665</v>
      </c>
      <c r="F69" s="75">
        <v>5665</v>
      </c>
      <c r="G69" s="75">
        <v>5665</v>
      </c>
      <c r="H69" s="75"/>
      <c r="I69" s="20"/>
      <c r="J69" s="109"/>
    </row>
    <row r="70" spans="1:10" x14ac:dyDescent="0.2">
      <c r="A70" s="17" t="s">
        <v>107</v>
      </c>
      <c r="B70" s="21" t="s">
        <v>41</v>
      </c>
      <c r="C70" s="22" t="s">
        <v>42</v>
      </c>
      <c r="D70" s="75">
        <v>2600</v>
      </c>
      <c r="E70" s="75">
        <v>2800</v>
      </c>
      <c r="F70" s="75">
        <v>2800</v>
      </c>
      <c r="G70" s="75">
        <v>2800</v>
      </c>
      <c r="H70" s="75"/>
      <c r="I70" s="20"/>
    </row>
    <row r="71" spans="1:10" ht="12.75" customHeight="1" x14ac:dyDescent="0.2">
      <c r="A71" s="17" t="s">
        <v>107</v>
      </c>
      <c r="B71" s="65" t="s">
        <v>144</v>
      </c>
      <c r="C71" s="22" t="s">
        <v>81</v>
      </c>
      <c r="D71" s="75">
        <v>900</v>
      </c>
      <c r="E71" s="75">
        <v>900</v>
      </c>
      <c r="F71" s="75">
        <v>900</v>
      </c>
      <c r="G71" s="75">
        <v>900</v>
      </c>
      <c r="H71" s="75"/>
      <c r="I71" s="20"/>
    </row>
    <row r="72" spans="1:10" ht="12.75" customHeight="1" x14ac:dyDescent="0.2">
      <c r="A72" s="17" t="s">
        <v>107</v>
      </c>
      <c r="B72" s="65" t="s">
        <v>146</v>
      </c>
      <c r="C72" s="22" t="s">
        <v>88</v>
      </c>
      <c r="D72" s="75">
        <v>900</v>
      </c>
      <c r="E72" s="75">
        <v>900</v>
      </c>
      <c r="F72" s="75">
        <v>900</v>
      </c>
      <c r="G72" s="75">
        <v>900</v>
      </c>
      <c r="H72" s="75"/>
      <c r="I72" s="20"/>
    </row>
    <row r="73" spans="1:10" ht="12.75" customHeight="1" x14ac:dyDescent="0.2">
      <c r="A73" s="17" t="s">
        <v>107</v>
      </c>
      <c r="B73" s="65" t="s">
        <v>147</v>
      </c>
      <c r="C73" s="22" t="s">
        <v>89</v>
      </c>
      <c r="D73" s="75">
        <v>900</v>
      </c>
      <c r="E73" s="75">
        <v>900</v>
      </c>
      <c r="F73" s="75">
        <v>900</v>
      </c>
      <c r="G73" s="75">
        <v>900</v>
      </c>
      <c r="H73" s="75"/>
      <c r="I73" s="20"/>
    </row>
    <row r="74" spans="1:10" x14ac:dyDescent="0.2">
      <c r="A74" s="17" t="s">
        <v>107</v>
      </c>
      <c r="B74" s="65" t="s">
        <v>145</v>
      </c>
      <c r="C74" s="22" t="s">
        <v>82</v>
      </c>
      <c r="D74" s="75">
        <v>900</v>
      </c>
      <c r="E74" s="75">
        <v>900</v>
      </c>
      <c r="F74" s="75">
        <v>900</v>
      </c>
      <c r="G74" s="75">
        <v>900</v>
      </c>
      <c r="H74" s="75"/>
      <c r="I74" s="20"/>
    </row>
    <row r="75" spans="1:10" x14ac:dyDescent="0.2">
      <c r="A75" s="17" t="s">
        <v>107</v>
      </c>
      <c r="B75" s="21"/>
      <c r="C75" s="33" t="s">
        <v>12</v>
      </c>
      <c r="D75" s="89">
        <f>SUM(D64:D74)</f>
        <v>52700</v>
      </c>
      <c r="E75" s="89">
        <f>SUM(E64:E74)</f>
        <v>64065</v>
      </c>
      <c r="F75" s="89">
        <f>SUM(F64:F74)</f>
        <v>64065</v>
      </c>
      <c r="G75" s="89">
        <f>SUM(G64:G74)</f>
        <v>64065</v>
      </c>
      <c r="H75" s="89"/>
      <c r="I75" s="75">
        <f>G75-D75</f>
        <v>11365</v>
      </c>
    </row>
    <row r="76" spans="1:10" x14ac:dyDescent="0.2">
      <c r="A76" s="36"/>
      <c r="B76" s="36" t="s">
        <v>44</v>
      </c>
      <c r="C76" s="36"/>
      <c r="D76" s="75"/>
      <c r="E76" s="75"/>
      <c r="F76" s="75"/>
      <c r="G76" s="75"/>
      <c r="H76" s="75"/>
      <c r="I76" s="20"/>
    </row>
    <row r="77" spans="1:10" ht="22.5" x14ac:dyDescent="0.2">
      <c r="A77" s="17" t="s">
        <v>107</v>
      </c>
      <c r="B77" s="21" t="s">
        <v>149</v>
      </c>
      <c r="C77" s="19" t="s">
        <v>190</v>
      </c>
      <c r="D77" s="75">
        <v>350</v>
      </c>
      <c r="E77" s="75">
        <v>350</v>
      </c>
      <c r="F77" s="75">
        <v>350</v>
      </c>
      <c r="G77" s="75">
        <v>350</v>
      </c>
      <c r="H77" s="75"/>
      <c r="I77" s="20"/>
    </row>
    <row r="78" spans="1:10" x14ac:dyDescent="0.2">
      <c r="A78" s="17"/>
      <c r="B78" s="24"/>
      <c r="C78" s="33" t="s">
        <v>12</v>
      </c>
      <c r="D78" s="89">
        <f>SUM(D77)</f>
        <v>350</v>
      </c>
      <c r="E78" s="89">
        <f>SUM(E77)</f>
        <v>350</v>
      </c>
      <c r="F78" s="89">
        <f>SUM(F77)</f>
        <v>350</v>
      </c>
      <c r="G78" s="89">
        <f>SUM(G77)</f>
        <v>350</v>
      </c>
      <c r="H78" s="89"/>
      <c r="I78" s="75">
        <f>G78-D78</f>
        <v>0</v>
      </c>
    </row>
    <row r="79" spans="1:10" x14ac:dyDescent="0.2">
      <c r="A79" s="37"/>
      <c r="B79" s="38"/>
      <c r="C79" s="38"/>
      <c r="D79" s="75"/>
      <c r="E79" s="75"/>
      <c r="F79" s="75"/>
      <c r="G79" s="75"/>
      <c r="H79" s="75"/>
      <c r="I79" s="20"/>
    </row>
    <row r="80" spans="1:10" x14ac:dyDescent="0.2">
      <c r="A80" s="17"/>
      <c r="B80" s="39" t="s">
        <v>45</v>
      </c>
      <c r="C80" s="19"/>
      <c r="D80" s="125">
        <f>SUM(D10,D22,D26,D31,D37,D44,D49,D52,D57,D62,D75,D78)</f>
        <v>244150</v>
      </c>
      <c r="E80" s="92">
        <f>SUM(E10,E22,E26,E31,E37,E44,E49,E52,E57,E62,E75,E78)</f>
        <v>292785.8</v>
      </c>
      <c r="F80" s="92">
        <f>SUM(F10,F22,F26,F31,F37,F44,F49,F52,F57,F62,F75,F78)</f>
        <v>292580</v>
      </c>
      <c r="G80" s="92">
        <f>SUM(G10,G22,G26,G31,G37,G44,G49,G52,G57,G62,G75,G78)</f>
        <v>292580</v>
      </c>
      <c r="H80" s="92">
        <f>SUM(H10,H22,H26,H31,H37,H44,H49,H52,H57,H62,H75,H78)</f>
        <v>0</v>
      </c>
      <c r="I80" s="75">
        <f>G80-D80</f>
        <v>48430</v>
      </c>
    </row>
    <row r="81" spans="1:9" x14ac:dyDescent="0.2">
      <c r="A81" s="40"/>
      <c r="B81" s="28"/>
      <c r="C81" s="28"/>
      <c r="D81" s="75"/>
      <c r="E81" s="75"/>
      <c r="F81" s="75"/>
      <c r="G81" s="75"/>
      <c r="H81" s="75"/>
      <c r="I81" s="20"/>
    </row>
    <row r="82" spans="1:9" x14ac:dyDescent="0.2">
      <c r="A82" s="137" t="s">
        <v>46</v>
      </c>
      <c r="B82" s="138"/>
      <c r="C82" s="139"/>
      <c r="D82" s="75"/>
      <c r="E82" s="75"/>
      <c r="F82" s="75"/>
      <c r="G82" s="75"/>
      <c r="H82" s="75"/>
      <c r="I82" s="20"/>
    </row>
    <row r="83" spans="1:9" x14ac:dyDescent="0.2">
      <c r="A83" s="34"/>
      <c r="B83" s="34" t="s">
        <v>208</v>
      </c>
      <c r="C83" s="34"/>
      <c r="D83" s="75"/>
      <c r="E83" s="75">
        <v>85644</v>
      </c>
      <c r="F83" s="75">
        <v>85644</v>
      </c>
      <c r="G83" s="75">
        <v>85644</v>
      </c>
      <c r="H83" s="75"/>
      <c r="I83" s="20"/>
    </row>
    <row r="84" spans="1:9" x14ac:dyDescent="0.2">
      <c r="A84" s="17" t="s">
        <v>107</v>
      </c>
      <c r="B84" s="29"/>
      <c r="C84" s="19"/>
      <c r="D84" s="75"/>
      <c r="E84" s="75"/>
      <c r="F84" s="75"/>
      <c r="G84" s="75"/>
      <c r="H84" s="75"/>
      <c r="I84" s="20"/>
    </row>
    <row r="85" spans="1:9" x14ac:dyDescent="0.2">
      <c r="A85" s="17" t="s">
        <v>107</v>
      </c>
      <c r="B85" s="41" t="s">
        <v>151</v>
      </c>
      <c r="C85" s="19" t="s">
        <v>47</v>
      </c>
      <c r="D85" s="75">
        <v>300</v>
      </c>
      <c r="E85" s="75">
        <v>300</v>
      </c>
      <c r="F85" s="75">
        <v>300</v>
      </c>
      <c r="G85" s="75">
        <v>300</v>
      </c>
      <c r="H85" s="75"/>
      <c r="I85" s="20"/>
    </row>
    <row r="86" spans="1:9" x14ac:dyDescent="0.2">
      <c r="A86" s="17" t="s">
        <v>107</v>
      </c>
      <c r="B86" s="21"/>
      <c r="C86" s="33" t="s">
        <v>12</v>
      </c>
      <c r="D86" s="75">
        <v>75565</v>
      </c>
      <c r="E86" s="75">
        <f>SUM(E83:E85)</f>
        <v>85944</v>
      </c>
      <c r="F86" s="75">
        <f>SUM(F83:F85)</f>
        <v>85944</v>
      </c>
      <c r="G86" s="75">
        <f>SUM(G83:G85)</f>
        <v>85944</v>
      </c>
      <c r="H86" s="75"/>
      <c r="I86" s="75">
        <f>G86-D86</f>
        <v>10379</v>
      </c>
    </row>
    <row r="87" spans="1:9" x14ac:dyDescent="0.2">
      <c r="A87" s="17" t="s">
        <v>107</v>
      </c>
      <c r="B87" s="21"/>
      <c r="C87" s="35"/>
      <c r="D87" s="75"/>
      <c r="E87" s="75"/>
      <c r="F87" s="75"/>
      <c r="G87" s="75"/>
      <c r="H87" s="75"/>
      <c r="I87" s="20"/>
    </row>
    <row r="88" spans="1:9" x14ac:dyDescent="0.2">
      <c r="A88" s="17" t="s">
        <v>107</v>
      </c>
      <c r="B88" s="34" t="s">
        <v>48</v>
      </c>
      <c r="C88" s="34"/>
      <c r="D88" s="75">
        <v>0</v>
      </c>
      <c r="E88" s="75"/>
      <c r="F88" s="75"/>
      <c r="G88" s="75"/>
      <c r="H88" s="75"/>
      <c r="I88" s="20"/>
    </row>
    <row r="89" spans="1:9" x14ac:dyDescent="0.2">
      <c r="A89" s="17"/>
      <c r="B89" s="21" t="s">
        <v>152</v>
      </c>
      <c r="C89" s="22" t="s">
        <v>49</v>
      </c>
      <c r="D89" s="75">
        <v>1000</v>
      </c>
      <c r="E89" s="75">
        <v>5000</v>
      </c>
      <c r="F89" s="75">
        <v>5000</v>
      </c>
      <c r="G89" s="75">
        <v>5000</v>
      </c>
      <c r="H89" s="75"/>
      <c r="I89" s="20"/>
    </row>
    <row r="90" spans="1:9" x14ac:dyDescent="0.2">
      <c r="A90" s="17" t="s">
        <v>107</v>
      </c>
      <c r="B90" s="21" t="s">
        <v>153</v>
      </c>
      <c r="C90" s="22" t="s">
        <v>154</v>
      </c>
      <c r="D90" s="75">
        <v>13500</v>
      </c>
      <c r="E90" s="75">
        <v>13500</v>
      </c>
      <c r="F90" s="75">
        <v>13500</v>
      </c>
      <c r="G90" s="75">
        <v>13500</v>
      </c>
      <c r="H90" s="75"/>
      <c r="I90" s="20"/>
    </row>
    <row r="91" spans="1:9" x14ac:dyDescent="0.2">
      <c r="A91" s="17" t="s">
        <v>107</v>
      </c>
      <c r="B91" s="21" t="s">
        <v>155</v>
      </c>
      <c r="C91" s="22" t="s">
        <v>22</v>
      </c>
      <c r="D91" s="75">
        <v>27500</v>
      </c>
      <c r="E91" s="75">
        <v>27500</v>
      </c>
      <c r="F91" s="75">
        <v>27500</v>
      </c>
      <c r="G91" s="75">
        <v>27500</v>
      </c>
      <c r="H91" s="75">
        <v>0</v>
      </c>
      <c r="I91" s="20"/>
    </row>
    <row r="92" spans="1:9" x14ac:dyDescent="0.2">
      <c r="A92" s="34"/>
      <c r="B92" s="21"/>
      <c r="C92" s="33" t="s">
        <v>12</v>
      </c>
      <c r="D92" s="89">
        <f>SUM(D89:D91)</f>
        <v>42000</v>
      </c>
      <c r="E92" s="89">
        <f>SUM(E89:E91)</f>
        <v>46000</v>
      </c>
      <c r="F92" s="89">
        <f>SUM(F89:F91)</f>
        <v>46000</v>
      </c>
      <c r="G92" s="89">
        <f>SUM(G89:G91)</f>
        <v>46000</v>
      </c>
      <c r="H92" s="89">
        <f>SUM(H84:H91)</f>
        <v>0</v>
      </c>
      <c r="I92" s="75">
        <f>G92-D92</f>
        <v>4000</v>
      </c>
    </row>
    <row r="93" spans="1:9" x14ac:dyDescent="0.2">
      <c r="A93" s="17" t="s">
        <v>107</v>
      </c>
      <c r="B93" s="34"/>
      <c r="C93" s="34"/>
      <c r="D93" s="75"/>
      <c r="E93" s="75"/>
      <c r="F93" s="75"/>
      <c r="G93" s="75"/>
      <c r="H93" s="75"/>
      <c r="I93" s="20"/>
    </row>
    <row r="94" spans="1:9" x14ac:dyDescent="0.2">
      <c r="A94" s="17" t="s">
        <v>107</v>
      </c>
      <c r="B94" s="42"/>
      <c r="C94" s="22" t="s">
        <v>97</v>
      </c>
      <c r="D94" s="91">
        <v>2850</v>
      </c>
      <c r="E94" s="91">
        <v>2850</v>
      </c>
      <c r="F94" s="75">
        <v>2850</v>
      </c>
      <c r="G94" s="75">
        <v>2850</v>
      </c>
      <c r="H94" s="75"/>
      <c r="I94" s="20"/>
    </row>
    <row r="95" spans="1:9" x14ac:dyDescent="0.2">
      <c r="A95" s="17" t="s">
        <v>107</v>
      </c>
      <c r="B95" s="21" t="s">
        <v>156</v>
      </c>
      <c r="C95" s="35" t="s">
        <v>51</v>
      </c>
      <c r="D95" s="75">
        <v>3278</v>
      </c>
      <c r="E95" s="75">
        <v>3500</v>
      </c>
      <c r="F95" s="75">
        <v>3500</v>
      </c>
      <c r="G95" s="75">
        <v>3500</v>
      </c>
      <c r="H95" s="75"/>
      <c r="I95" s="20"/>
    </row>
    <row r="96" spans="1:9" x14ac:dyDescent="0.2">
      <c r="A96" s="17"/>
      <c r="B96" s="21" t="s">
        <v>157</v>
      </c>
      <c r="C96" s="35" t="s">
        <v>211</v>
      </c>
      <c r="D96" s="75">
        <v>1500</v>
      </c>
      <c r="E96" s="75">
        <v>2000</v>
      </c>
      <c r="F96" s="75">
        <v>2000</v>
      </c>
      <c r="G96" s="75">
        <v>2000</v>
      </c>
      <c r="H96" s="75"/>
      <c r="I96" s="20"/>
    </row>
    <row r="97" spans="1:11" ht="14.25" customHeight="1" x14ac:dyDescent="0.2">
      <c r="A97" s="17" t="s">
        <v>107</v>
      </c>
      <c r="B97" s="21"/>
      <c r="C97" s="35" t="s">
        <v>212</v>
      </c>
      <c r="D97" s="90"/>
      <c r="E97" s="90">
        <v>1</v>
      </c>
      <c r="F97" s="89">
        <v>1</v>
      </c>
      <c r="G97" s="89">
        <v>1</v>
      </c>
      <c r="H97" s="89">
        <f>SUM(H94:H96)</f>
        <v>0</v>
      </c>
      <c r="I97" s="20" t="s">
        <v>92</v>
      </c>
    </row>
    <row r="98" spans="1:11" ht="14.25" customHeight="1" x14ac:dyDescent="0.2">
      <c r="A98" s="17"/>
      <c r="B98" s="21"/>
      <c r="C98" s="33" t="s">
        <v>12</v>
      </c>
      <c r="D98" s="90">
        <f>SUM(D94:D97)</f>
        <v>7628</v>
      </c>
      <c r="E98" s="90">
        <f>SUM(E94:E97)</f>
        <v>8351</v>
      </c>
      <c r="F98" s="89">
        <f>SUM(F94:F97)</f>
        <v>8351</v>
      </c>
      <c r="G98" s="89">
        <f>SUM(G94:G97)</f>
        <v>8351</v>
      </c>
      <c r="H98" s="89"/>
      <c r="I98" s="75">
        <f>G98-D98</f>
        <v>723</v>
      </c>
    </row>
    <row r="99" spans="1:11" x14ac:dyDescent="0.2">
      <c r="A99" s="17" t="s">
        <v>107</v>
      </c>
      <c r="B99" s="21"/>
      <c r="C99" s="35" t="s">
        <v>209</v>
      </c>
      <c r="D99" s="89"/>
      <c r="E99" s="89"/>
      <c r="F99" s="89"/>
      <c r="G99" s="89"/>
      <c r="H99" s="89"/>
      <c r="I99" s="20"/>
      <c r="J99" s="107"/>
    </row>
    <row r="100" spans="1:11" x14ac:dyDescent="0.2">
      <c r="A100" s="17" t="s">
        <v>107</v>
      </c>
      <c r="B100" s="42"/>
      <c r="C100" s="22" t="s">
        <v>210</v>
      </c>
      <c r="D100" s="91"/>
      <c r="E100" s="91">
        <v>1000</v>
      </c>
      <c r="F100" s="91">
        <v>1000</v>
      </c>
      <c r="G100" s="91">
        <v>1000</v>
      </c>
      <c r="H100" s="91"/>
      <c r="I100" s="20"/>
      <c r="J100" s="108"/>
      <c r="K100" s="107"/>
    </row>
    <row r="101" spans="1:11" x14ac:dyDescent="0.2">
      <c r="A101" s="17" t="s">
        <v>107</v>
      </c>
      <c r="B101" s="21"/>
      <c r="C101" s="35" t="s">
        <v>11</v>
      </c>
      <c r="D101" s="75"/>
      <c r="E101" s="75">
        <v>1000</v>
      </c>
      <c r="F101" s="75">
        <v>1000</v>
      </c>
      <c r="G101" s="75">
        <v>1000</v>
      </c>
      <c r="H101" s="75"/>
      <c r="I101" s="20"/>
    </row>
    <row r="102" spans="1:11" x14ac:dyDescent="0.2">
      <c r="A102" s="17"/>
      <c r="B102" s="21"/>
      <c r="C102" s="35" t="s">
        <v>188</v>
      </c>
      <c r="D102" s="75"/>
      <c r="E102" s="75">
        <v>150</v>
      </c>
      <c r="F102" s="75">
        <v>150</v>
      </c>
      <c r="G102" s="75">
        <v>150</v>
      </c>
      <c r="H102" s="75"/>
      <c r="I102" s="20"/>
    </row>
    <row r="103" spans="1:11" x14ac:dyDescent="0.2">
      <c r="A103" s="17"/>
      <c r="B103" s="21"/>
      <c r="C103" s="33" t="s">
        <v>12</v>
      </c>
      <c r="D103" s="90"/>
      <c r="E103" s="90">
        <f>SUM(E100:E102)</f>
        <v>2150</v>
      </c>
      <c r="F103" s="90">
        <f>SUM(F100:F102)</f>
        <v>2150</v>
      </c>
      <c r="G103" s="90">
        <f>SUM(G100:G102)</f>
        <v>2150</v>
      </c>
      <c r="H103" s="90"/>
      <c r="I103" s="75">
        <f>G103-E103</f>
        <v>0</v>
      </c>
    </row>
    <row r="104" spans="1:11" x14ac:dyDescent="0.2">
      <c r="A104" s="17" t="s">
        <v>107</v>
      </c>
      <c r="B104" s="21" t="s">
        <v>158</v>
      </c>
      <c r="C104" s="22" t="s">
        <v>206</v>
      </c>
      <c r="D104" s="93">
        <v>1000</v>
      </c>
      <c r="E104" s="75">
        <v>1000</v>
      </c>
      <c r="F104" s="75">
        <v>1000</v>
      </c>
      <c r="G104" s="94">
        <v>1000</v>
      </c>
      <c r="H104" s="94"/>
      <c r="I104" s="20"/>
    </row>
    <row r="105" spans="1:11" x14ac:dyDescent="0.2">
      <c r="A105" s="43"/>
      <c r="B105" s="21" t="s">
        <v>159</v>
      </c>
      <c r="C105" s="22" t="s">
        <v>207</v>
      </c>
      <c r="D105" s="75">
        <v>10000</v>
      </c>
      <c r="E105" s="75">
        <v>10000</v>
      </c>
      <c r="F105" s="75">
        <v>10000</v>
      </c>
      <c r="G105" s="75">
        <v>10000</v>
      </c>
      <c r="H105" s="75"/>
      <c r="I105" s="20"/>
    </row>
    <row r="106" spans="1:11" x14ac:dyDescent="0.2">
      <c r="A106" s="43"/>
      <c r="B106" s="21"/>
      <c r="C106" s="33" t="s">
        <v>12</v>
      </c>
      <c r="D106" s="89">
        <f>SUM(D104:D105)</f>
        <v>11000</v>
      </c>
      <c r="E106" s="89">
        <f>SUM(E104:E105)</f>
        <v>11000</v>
      </c>
      <c r="F106" s="89">
        <f>SUM(F104:F105)</f>
        <v>11000</v>
      </c>
      <c r="G106" s="89">
        <f>SUM(G104:G105)</f>
        <v>11000</v>
      </c>
      <c r="H106" s="89">
        <f>SUM(H104:H105)</f>
        <v>0</v>
      </c>
      <c r="I106" s="75">
        <f>G106-D106</f>
        <v>0</v>
      </c>
    </row>
    <row r="107" spans="1:11" ht="33.75" customHeight="1" x14ac:dyDescent="0.2">
      <c r="A107" s="17"/>
      <c r="B107" s="129" t="s">
        <v>52</v>
      </c>
      <c r="C107" s="130"/>
      <c r="D107" s="95">
        <f>SUM(D92,D98,D103,D106)+D86</f>
        <v>136193</v>
      </c>
      <c r="E107" s="111">
        <f>SUM(E92,E98,E103,E106)+E86</f>
        <v>153445</v>
      </c>
      <c r="F107" s="95">
        <f>SUM(F86,F92,F98,F103,F106)</f>
        <v>153445</v>
      </c>
      <c r="G107" s="95">
        <f>SUM(G86,G92,G98,G103,G106)</f>
        <v>153445</v>
      </c>
      <c r="H107" s="95">
        <f>SUM(H92,H97,H103,H106)</f>
        <v>0</v>
      </c>
      <c r="I107" s="75">
        <f>G107-D107</f>
        <v>17252</v>
      </c>
    </row>
    <row r="108" spans="1:11" ht="24.75" customHeight="1" x14ac:dyDescent="0.2">
      <c r="A108" s="17"/>
      <c r="B108" s="105"/>
      <c r="C108" s="106"/>
      <c r="D108" s="75"/>
      <c r="E108" s="75"/>
      <c r="F108" s="75"/>
      <c r="G108" s="75"/>
      <c r="H108" s="75"/>
      <c r="I108" s="20"/>
    </row>
    <row r="109" spans="1:11" ht="24.75" customHeight="1" x14ac:dyDescent="0.2">
      <c r="A109" s="48"/>
      <c r="B109" s="44" t="s">
        <v>54</v>
      </c>
      <c r="C109" s="14"/>
      <c r="D109" s="75"/>
      <c r="E109" s="75"/>
      <c r="F109" s="75"/>
      <c r="G109" s="75"/>
      <c r="H109" s="75"/>
      <c r="I109" s="20"/>
    </row>
    <row r="110" spans="1:11" ht="22.5" x14ac:dyDescent="0.2">
      <c r="A110" s="102" t="s">
        <v>53</v>
      </c>
      <c r="B110" s="21"/>
      <c r="C110" s="22" t="s">
        <v>55</v>
      </c>
      <c r="D110" s="75"/>
      <c r="E110" s="75"/>
      <c r="F110" s="75"/>
      <c r="G110" s="75"/>
      <c r="H110" s="75"/>
      <c r="I110" s="20"/>
    </row>
    <row r="111" spans="1:11" x14ac:dyDescent="0.2">
      <c r="A111" s="14"/>
      <c r="B111" s="21" t="s">
        <v>160</v>
      </c>
      <c r="C111" s="22" t="s">
        <v>56</v>
      </c>
      <c r="D111" s="75">
        <v>801218</v>
      </c>
      <c r="E111" s="75">
        <v>839838</v>
      </c>
      <c r="F111" s="75">
        <v>839838</v>
      </c>
      <c r="G111" s="75">
        <v>839838</v>
      </c>
      <c r="H111" s="75"/>
      <c r="I111" s="20"/>
    </row>
    <row r="112" spans="1:11" x14ac:dyDescent="0.2">
      <c r="A112" s="17" t="s">
        <v>107</v>
      </c>
      <c r="B112" s="21" t="s">
        <v>161</v>
      </c>
      <c r="C112" s="22" t="s">
        <v>57</v>
      </c>
      <c r="D112" s="75">
        <v>600</v>
      </c>
      <c r="E112" s="75">
        <v>600</v>
      </c>
      <c r="F112" s="75">
        <v>600</v>
      </c>
      <c r="G112" s="75">
        <v>600</v>
      </c>
      <c r="H112" s="75"/>
      <c r="I112" s="20"/>
    </row>
    <row r="113" spans="1:12" x14ac:dyDescent="0.2">
      <c r="A113" s="17" t="s">
        <v>107</v>
      </c>
      <c r="B113" s="21" t="s">
        <v>164</v>
      </c>
      <c r="C113" s="22" t="s">
        <v>165</v>
      </c>
      <c r="D113" s="75">
        <v>648</v>
      </c>
      <c r="E113" s="75">
        <v>0</v>
      </c>
      <c r="F113" s="75"/>
      <c r="G113" s="75"/>
      <c r="H113" s="75"/>
      <c r="I113" s="20"/>
    </row>
    <row r="114" spans="1:12" x14ac:dyDescent="0.2">
      <c r="A114" s="17" t="s">
        <v>107</v>
      </c>
      <c r="B114" s="21"/>
      <c r="C114" s="25" t="s">
        <v>58</v>
      </c>
      <c r="D114" s="89">
        <f>SUM(D111:D112:D113)</f>
        <v>802466</v>
      </c>
      <c r="E114" s="89">
        <f>SUM(E111:E113)</f>
        <v>840438</v>
      </c>
      <c r="F114" s="89">
        <f>SUM(F111:F112)</f>
        <v>840438</v>
      </c>
      <c r="G114" s="89">
        <f>SUM(G111:G113)</f>
        <v>840438</v>
      </c>
      <c r="H114" s="89"/>
      <c r="I114" s="20"/>
    </row>
    <row r="115" spans="1:12" ht="22.5" x14ac:dyDescent="0.2">
      <c r="A115" s="17" t="s">
        <v>107</v>
      </c>
      <c r="B115" s="21"/>
      <c r="C115" s="35" t="s">
        <v>59</v>
      </c>
      <c r="D115" s="75"/>
      <c r="E115" s="75"/>
      <c r="F115" s="75"/>
      <c r="G115" s="75"/>
      <c r="H115" s="75"/>
      <c r="I115" s="20"/>
    </row>
    <row r="116" spans="1:12" x14ac:dyDescent="0.2">
      <c r="A116" s="17" t="s">
        <v>107</v>
      </c>
      <c r="B116" s="21" t="s">
        <v>162</v>
      </c>
      <c r="C116" s="22" t="s">
        <v>56</v>
      </c>
      <c r="D116" s="75">
        <v>17945</v>
      </c>
      <c r="E116" s="75">
        <v>210</v>
      </c>
      <c r="F116" s="75">
        <v>210</v>
      </c>
      <c r="G116" s="75">
        <v>210</v>
      </c>
      <c r="H116" s="75"/>
      <c r="I116" s="20"/>
    </row>
    <row r="117" spans="1:12" x14ac:dyDescent="0.2">
      <c r="A117" s="45" t="s">
        <v>107</v>
      </c>
      <c r="B117" s="21" t="s">
        <v>163</v>
      </c>
      <c r="C117" s="22" t="s">
        <v>60</v>
      </c>
      <c r="D117" s="75">
        <v>2247</v>
      </c>
      <c r="E117" s="75">
        <v>2386.69</v>
      </c>
      <c r="F117" s="75">
        <v>2387</v>
      </c>
      <c r="G117" s="75">
        <v>2387</v>
      </c>
      <c r="H117" s="75"/>
      <c r="I117" s="20"/>
    </row>
    <row r="118" spans="1:12" x14ac:dyDescent="0.2">
      <c r="A118" s="17" t="s">
        <v>107</v>
      </c>
      <c r="B118" s="21"/>
      <c r="C118" s="25" t="s">
        <v>61</v>
      </c>
      <c r="D118" s="90">
        <f>SUM(D116:D117)</f>
        <v>20192</v>
      </c>
      <c r="E118" s="90">
        <f>SUM(E116:E117)</f>
        <v>2596.69</v>
      </c>
      <c r="F118" s="90">
        <v>2597</v>
      </c>
      <c r="G118" s="90">
        <f>SUM(G116:G117)</f>
        <v>2597</v>
      </c>
      <c r="H118" s="90"/>
      <c r="I118" s="20"/>
    </row>
    <row r="119" spans="1:12" x14ac:dyDescent="0.2">
      <c r="A119" s="17" t="s">
        <v>107</v>
      </c>
      <c r="B119" s="46" t="s">
        <v>62</v>
      </c>
      <c r="C119" s="47"/>
      <c r="D119" s="95">
        <f>SUM(D114,D118)</f>
        <v>822658</v>
      </c>
      <c r="E119" s="95">
        <f>SUM(E114,E118)</f>
        <v>843034.69</v>
      </c>
      <c r="F119" s="95">
        <f>SUM(F114,F118)</f>
        <v>843035</v>
      </c>
      <c r="G119" s="95">
        <f>SUM(G114,G118)</f>
        <v>843035</v>
      </c>
      <c r="H119" s="95">
        <f t="shared" ref="H119" si="1">SUM(H114,H118)</f>
        <v>0</v>
      </c>
      <c r="I119" s="75">
        <f>G119-D119</f>
        <v>20377</v>
      </c>
    </row>
    <row r="120" spans="1:12" x14ac:dyDescent="0.2">
      <c r="A120" s="17"/>
      <c r="B120" s="49"/>
      <c r="C120" s="47"/>
      <c r="D120" s="91"/>
      <c r="E120" s="91"/>
      <c r="F120" s="91"/>
      <c r="G120" s="91"/>
      <c r="H120" s="91"/>
      <c r="I120" s="20"/>
    </row>
    <row r="121" spans="1:12" x14ac:dyDescent="0.2">
      <c r="A121" s="17" t="s">
        <v>107</v>
      </c>
      <c r="B121" s="21"/>
      <c r="C121" s="47"/>
      <c r="D121" s="75"/>
      <c r="E121" s="75"/>
      <c r="F121" s="75"/>
      <c r="G121" s="75"/>
      <c r="H121" s="75"/>
      <c r="I121" s="20"/>
    </row>
    <row r="122" spans="1:12" x14ac:dyDescent="0.2">
      <c r="A122" s="17"/>
      <c r="B122" s="27" t="s">
        <v>64</v>
      </c>
      <c r="C122" s="28"/>
      <c r="D122" s="75"/>
      <c r="E122" s="75"/>
      <c r="F122" s="75"/>
      <c r="G122" s="75"/>
      <c r="H122" s="75"/>
      <c r="I122" s="20"/>
    </row>
    <row r="123" spans="1:12" x14ac:dyDescent="0.2">
      <c r="A123" s="48"/>
      <c r="B123" s="27"/>
      <c r="C123" s="28" t="s">
        <v>150</v>
      </c>
      <c r="D123" s="75">
        <v>76491</v>
      </c>
      <c r="E123" s="75">
        <v>72100</v>
      </c>
      <c r="F123" s="75">
        <v>72100</v>
      </c>
      <c r="G123" s="75">
        <v>72100</v>
      </c>
      <c r="H123" s="75"/>
      <c r="I123" s="20"/>
    </row>
    <row r="124" spans="1:12" x14ac:dyDescent="0.2">
      <c r="A124" s="102" t="s">
        <v>63</v>
      </c>
      <c r="B124" s="21" t="s">
        <v>166</v>
      </c>
      <c r="C124" s="22" t="s">
        <v>65</v>
      </c>
      <c r="D124" s="75">
        <v>57429</v>
      </c>
      <c r="E124" s="75">
        <v>57200</v>
      </c>
      <c r="F124" s="75">
        <v>57200</v>
      </c>
      <c r="G124" s="75">
        <v>57200</v>
      </c>
      <c r="H124" s="75"/>
      <c r="I124" s="20"/>
    </row>
    <row r="125" spans="1:12" x14ac:dyDescent="0.2">
      <c r="A125" s="120"/>
      <c r="B125" s="21"/>
      <c r="C125" s="22" t="s">
        <v>191</v>
      </c>
      <c r="D125" s="75">
        <v>39391</v>
      </c>
      <c r="E125" s="75">
        <v>34718</v>
      </c>
      <c r="F125" s="75">
        <v>34718</v>
      </c>
      <c r="G125" s="75">
        <v>34718</v>
      </c>
      <c r="H125" s="75"/>
      <c r="I125" s="20"/>
    </row>
    <row r="126" spans="1:12" x14ac:dyDescent="0.2">
      <c r="A126" s="17" t="s">
        <v>107</v>
      </c>
      <c r="B126" s="21" t="s">
        <v>167</v>
      </c>
      <c r="C126" s="22" t="s">
        <v>22</v>
      </c>
      <c r="D126" s="75">
        <v>10500</v>
      </c>
      <c r="E126" s="75">
        <v>12900</v>
      </c>
      <c r="F126" s="75">
        <v>12900</v>
      </c>
      <c r="G126" s="75">
        <v>12900</v>
      </c>
      <c r="H126" s="75"/>
      <c r="I126" s="20"/>
      <c r="J126" s="107"/>
      <c r="K126" s="107"/>
    </row>
    <row r="127" spans="1:12" x14ac:dyDescent="0.2">
      <c r="A127" s="17"/>
      <c r="B127" s="21" t="s">
        <v>168</v>
      </c>
      <c r="C127" s="22" t="s">
        <v>66</v>
      </c>
      <c r="D127" s="75">
        <v>95900</v>
      </c>
      <c r="E127" s="75">
        <v>100695</v>
      </c>
      <c r="F127" s="75">
        <v>100695</v>
      </c>
      <c r="G127" s="75">
        <v>100695</v>
      </c>
      <c r="H127" s="75"/>
      <c r="I127" s="20"/>
      <c r="J127" s="107"/>
      <c r="K127" s="107"/>
    </row>
    <row r="128" spans="1:12" x14ac:dyDescent="0.2">
      <c r="A128" s="17" t="s">
        <v>107</v>
      </c>
      <c r="B128" s="21" t="s">
        <v>169</v>
      </c>
      <c r="C128" s="22" t="s">
        <v>67</v>
      </c>
      <c r="D128" s="75">
        <v>53135</v>
      </c>
      <c r="E128" s="75">
        <v>55791.75</v>
      </c>
      <c r="F128" s="75">
        <v>55792</v>
      </c>
      <c r="G128" s="75">
        <v>55792</v>
      </c>
      <c r="H128" s="75"/>
      <c r="I128" s="20"/>
      <c r="J128" s="108"/>
      <c r="K128" s="108"/>
      <c r="L128" s="107"/>
    </row>
    <row r="129" spans="1:18" x14ac:dyDescent="0.2">
      <c r="A129" s="17" t="s">
        <v>107</v>
      </c>
      <c r="B129" s="21" t="s">
        <v>170</v>
      </c>
      <c r="C129" s="22" t="s">
        <v>90</v>
      </c>
      <c r="D129" s="75">
        <v>66000</v>
      </c>
      <c r="E129" s="75">
        <v>68888</v>
      </c>
      <c r="F129" s="75">
        <v>68888</v>
      </c>
      <c r="G129" s="75">
        <v>68888</v>
      </c>
      <c r="H129" s="75"/>
      <c r="I129" s="20"/>
      <c r="J129" s="108"/>
      <c r="K129" s="108"/>
      <c r="L129" s="107"/>
    </row>
    <row r="130" spans="1:18" x14ac:dyDescent="0.2">
      <c r="A130" s="17" t="s">
        <v>107</v>
      </c>
      <c r="B130" s="129" t="s">
        <v>68</v>
      </c>
      <c r="C130" s="130"/>
      <c r="D130" s="95">
        <f>SUM(D123:D129)</f>
        <v>398846</v>
      </c>
      <c r="E130" s="95">
        <f>SUM(E123:E129)</f>
        <v>402292.75</v>
      </c>
      <c r="F130" s="128">
        <f>SUM(F123:F129)</f>
        <v>402293</v>
      </c>
      <c r="G130" s="95">
        <f>SUM(G123:G129)</f>
        <v>402293</v>
      </c>
      <c r="H130" s="95"/>
      <c r="I130" s="75">
        <f>G130-D130</f>
        <v>3447</v>
      </c>
      <c r="J130" s="108"/>
      <c r="K130" s="108"/>
      <c r="L130" s="107"/>
    </row>
    <row r="131" spans="1:18" ht="15" customHeight="1" x14ac:dyDescent="0.2">
      <c r="A131" s="17"/>
      <c r="B131" s="21"/>
      <c r="C131" s="47"/>
      <c r="D131" s="75"/>
      <c r="E131" s="75"/>
      <c r="F131" s="75"/>
      <c r="G131" s="75"/>
      <c r="H131" s="75"/>
      <c r="I131" s="20"/>
      <c r="J131" s="108"/>
      <c r="K131" s="108"/>
      <c r="L131" s="107"/>
      <c r="R131" t="s">
        <v>92</v>
      </c>
    </row>
    <row r="132" spans="1:18" x14ac:dyDescent="0.2">
      <c r="A132" s="17"/>
      <c r="B132" s="103"/>
      <c r="C132" s="104"/>
      <c r="D132" s="75"/>
      <c r="E132" s="75"/>
      <c r="F132" s="75"/>
      <c r="G132" s="75"/>
      <c r="H132" s="75"/>
      <c r="I132" s="20"/>
      <c r="J132" s="108"/>
      <c r="K132" s="108"/>
    </row>
    <row r="133" spans="1:18" ht="12.75" customHeight="1" x14ac:dyDescent="0.2">
      <c r="A133" s="17"/>
      <c r="B133" s="34" t="s">
        <v>171</v>
      </c>
      <c r="C133" s="34"/>
      <c r="D133" s="75"/>
      <c r="E133" s="75"/>
      <c r="F133" s="75"/>
      <c r="G133" s="75"/>
      <c r="H133" s="75"/>
      <c r="I133" s="20"/>
    </row>
    <row r="134" spans="1:18" x14ac:dyDescent="0.2">
      <c r="A134" s="102"/>
      <c r="B134" s="21" t="s">
        <v>172</v>
      </c>
      <c r="C134" s="22" t="s">
        <v>14</v>
      </c>
      <c r="D134" s="75">
        <v>800</v>
      </c>
      <c r="E134" s="75">
        <v>800</v>
      </c>
      <c r="F134" s="75">
        <v>800</v>
      </c>
      <c r="G134" s="75">
        <v>800</v>
      </c>
      <c r="H134" s="75"/>
      <c r="I134" s="20"/>
    </row>
    <row r="135" spans="1:18" x14ac:dyDescent="0.2">
      <c r="A135" s="34" t="s">
        <v>69</v>
      </c>
      <c r="B135" s="21" t="s">
        <v>173</v>
      </c>
      <c r="C135" s="22" t="s">
        <v>15</v>
      </c>
      <c r="D135" s="75">
        <v>1200</v>
      </c>
      <c r="E135" s="75">
        <v>1200</v>
      </c>
      <c r="F135" s="75">
        <v>1200</v>
      </c>
      <c r="G135" s="75">
        <v>1200</v>
      </c>
      <c r="H135" s="75"/>
      <c r="I135" s="20"/>
    </row>
    <row r="136" spans="1:18" x14ac:dyDescent="0.2">
      <c r="A136" s="17" t="s">
        <v>107</v>
      </c>
      <c r="B136" s="21" t="s">
        <v>174</v>
      </c>
      <c r="C136" s="22" t="s">
        <v>22</v>
      </c>
      <c r="D136" s="75">
        <v>700</v>
      </c>
      <c r="E136" s="75">
        <v>1000</v>
      </c>
      <c r="F136" s="75">
        <v>1000</v>
      </c>
      <c r="G136" s="75">
        <v>1000</v>
      </c>
      <c r="H136" s="75"/>
      <c r="I136" s="20"/>
    </row>
    <row r="137" spans="1:18" x14ac:dyDescent="0.2">
      <c r="A137" s="17" t="s">
        <v>107</v>
      </c>
      <c r="B137" s="21"/>
      <c r="C137" s="22"/>
      <c r="D137" s="94"/>
      <c r="E137" s="75"/>
      <c r="F137" s="75"/>
      <c r="G137" s="94"/>
      <c r="H137" s="94"/>
      <c r="I137" s="20"/>
    </row>
    <row r="138" spans="1:18" ht="22.5" x14ac:dyDescent="0.2">
      <c r="A138" s="17" t="s">
        <v>107</v>
      </c>
      <c r="B138" s="21" t="s">
        <v>184</v>
      </c>
      <c r="C138" s="22" t="s">
        <v>70</v>
      </c>
      <c r="D138" s="94">
        <v>4247</v>
      </c>
      <c r="E138" s="75">
        <v>4417</v>
      </c>
      <c r="F138" s="75">
        <v>4417</v>
      </c>
      <c r="G138" s="94">
        <v>4417</v>
      </c>
      <c r="H138" s="94"/>
      <c r="I138" s="20"/>
    </row>
    <row r="139" spans="1:18" ht="15" customHeight="1" x14ac:dyDescent="0.2">
      <c r="A139" s="17" t="s">
        <v>107</v>
      </c>
      <c r="B139" s="21" t="s">
        <v>186</v>
      </c>
      <c r="C139" s="22" t="s">
        <v>85</v>
      </c>
      <c r="D139" s="75">
        <v>1707</v>
      </c>
      <c r="E139" s="75">
        <v>1699</v>
      </c>
      <c r="F139" s="75">
        <v>1699</v>
      </c>
      <c r="G139" s="94">
        <v>1699</v>
      </c>
      <c r="H139" s="94"/>
      <c r="I139" s="20"/>
    </row>
    <row r="140" spans="1:18" ht="15" customHeight="1" x14ac:dyDescent="0.2">
      <c r="A140" s="17"/>
      <c r="B140" s="21" t="s">
        <v>187</v>
      </c>
      <c r="C140" s="22" t="s">
        <v>93</v>
      </c>
      <c r="D140" s="75">
        <v>6120</v>
      </c>
      <c r="E140" s="75">
        <v>6732</v>
      </c>
      <c r="F140" s="75">
        <v>6732</v>
      </c>
      <c r="G140" s="75">
        <v>6732</v>
      </c>
      <c r="H140" s="75"/>
      <c r="I140" s="20"/>
    </row>
    <row r="141" spans="1:18" x14ac:dyDescent="0.2">
      <c r="A141" s="50" t="s">
        <v>107</v>
      </c>
      <c r="B141" s="113" t="s">
        <v>185</v>
      </c>
      <c r="C141" s="114" t="s">
        <v>95</v>
      </c>
      <c r="D141" s="75">
        <v>4000</v>
      </c>
      <c r="E141" s="75">
        <v>4000</v>
      </c>
      <c r="F141" s="75">
        <v>4000</v>
      </c>
      <c r="G141" s="75">
        <v>4000</v>
      </c>
      <c r="H141" s="75"/>
      <c r="I141" s="20"/>
    </row>
    <row r="142" spans="1:18" x14ac:dyDescent="0.2">
      <c r="A142" s="50"/>
      <c r="B142" s="129" t="s">
        <v>71</v>
      </c>
      <c r="C142" s="130"/>
      <c r="D142" s="95">
        <f>SUM(D134:D141)</f>
        <v>18774</v>
      </c>
      <c r="E142" s="95">
        <f>SUM(E134:E141)</f>
        <v>19848</v>
      </c>
      <c r="F142" s="95">
        <f>SUM(F134:F141)</f>
        <v>19848</v>
      </c>
      <c r="G142" s="95">
        <f>SUM(G134:G141)</f>
        <v>19848</v>
      </c>
      <c r="H142" s="95">
        <f>SUM(H134:H141)</f>
        <v>0</v>
      </c>
      <c r="I142" s="75">
        <f>G142-D142</f>
        <v>1074</v>
      </c>
    </row>
    <row r="143" spans="1:18" x14ac:dyDescent="0.2">
      <c r="A143" s="50"/>
      <c r="B143" s="51"/>
      <c r="C143" s="52"/>
      <c r="D143" s="91"/>
      <c r="E143" s="91"/>
      <c r="F143" s="91"/>
      <c r="G143" s="91"/>
      <c r="H143" s="91"/>
      <c r="I143" s="20"/>
    </row>
    <row r="144" spans="1:18" x14ac:dyDescent="0.2">
      <c r="A144" s="112"/>
      <c r="B144" s="105"/>
      <c r="C144" s="106"/>
      <c r="D144" s="75"/>
      <c r="E144" s="75"/>
      <c r="F144" s="75"/>
      <c r="G144" s="75"/>
      <c r="H144" s="75"/>
      <c r="I144" s="20"/>
    </row>
    <row r="145" spans="1:10" ht="12.75" customHeight="1" x14ac:dyDescent="0.2">
      <c r="A145" s="102"/>
      <c r="B145" s="53" t="s">
        <v>73</v>
      </c>
      <c r="C145" s="36"/>
      <c r="D145" s="75"/>
      <c r="E145" s="75"/>
      <c r="F145" s="75"/>
      <c r="G145" s="75"/>
      <c r="H145" s="75"/>
      <c r="I145" s="20"/>
    </row>
    <row r="146" spans="1:10" x14ac:dyDescent="0.2">
      <c r="A146" s="102"/>
      <c r="B146" s="21" t="s">
        <v>175</v>
      </c>
      <c r="C146" s="22" t="s">
        <v>74</v>
      </c>
      <c r="D146" s="75">
        <v>16820</v>
      </c>
      <c r="E146" s="75">
        <v>17661</v>
      </c>
      <c r="F146" s="75">
        <v>17661</v>
      </c>
      <c r="G146" s="75">
        <v>17661</v>
      </c>
      <c r="H146" s="75"/>
      <c r="I146" s="20"/>
    </row>
    <row r="147" spans="1:10" x14ac:dyDescent="0.2">
      <c r="A147" s="32" t="s">
        <v>72</v>
      </c>
      <c r="B147" s="21" t="s">
        <v>176</v>
      </c>
      <c r="C147" s="22" t="s">
        <v>40</v>
      </c>
      <c r="D147" s="75">
        <v>780</v>
      </c>
      <c r="E147" s="75">
        <v>793</v>
      </c>
      <c r="F147" s="75">
        <v>793</v>
      </c>
      <c r="G147" s="75">
        <v>793</v>
      </c>
      <c r="H147" s="75"/>
      <c r="I147" s="20"/>
    </row>
    <row r="148" spans="1:10" x14ac:dyDescent="0.2">
      <c r="A148" s="17" t="s">
        <v>107</v>
      </c>
      <c r="B148" s="21" t="s">
        <v>177</v>
      </c>
      <c r="C148" s="22" t="s">
        <v>22</v>
      </c>
      <c r="D148" s="75">
        <v>9728</v>
      </c>
      <c r="E148" s="75">
        <v>10207</v>
      </c>
      <c r="F148" s="75">
        <v>10207</v>
      </c>
      <c r="G148" s="75">
        <v>10207</v>
      </c>
      <c r="H148" s="75"/>
      <c r="I148" s="20"/>
    </row>
    <row r="149" spans="1:10" x14ac:dyDescent="0.2">
      <c r="A149" s="17" t="s">
        <v>107</v>
      </c>
      <c r="B149" s="21"/>
      <c r="C149" s="22"/>
      <c r="D149" s="75">
        <v>0</v>
      </c>
      <c r="E149" s="75"/>
      <c r="F149" s="75"/>
      <c r="G149" s="75"/>
      <c r="H149" s="75"/>
      <c r="I149" s="20"/>
    </row>
    <row r="150" spans="1:10" x14ac:dyDescent="0.2">
      <c r="A150" s="17" t="s">
        <v>107</v>
      </c>
      <c r="B150" s="54" t="s">
        <v>75</v>
      </c>
      <c r="C150" s="55"/>
      <c r="D150" s="96">
        <f>SUM(D146:D149)</f>
        <v>27328</v>
      </c>
      <c r="E150" s="96">
        <f>SUM(E146:E149)</f>
        <v>28661</v>
      </c>
      <c r="F150" s="96">
        <f>SUM(F146:F148)</f>
        <v>28661</v>
      </c>
      <c r="G150" s="96">
        <f>SUM(G146:G149)</f>
        <v>28661</v>
      </c>
      <c r="H150" s="96"/>
      <c r="I150" s="75">
        <f>G150-D150</f>
        <v>1333</v>
      </c>
    </row>
    <row r="151" spans="1:10" x14ac:dyDescent="0.2">
      <c r="A151" s="17"/>
      <c r="B151" s="21"/>
      <c r="C151" s="58"/>
      <c r="D151" s="75"/>
      <c r="E151" s="75"/>
      <c r="F151" s="75"/>
      <c r="G151" s="75"/>
      <c r="H151" s="75"/>
      <c r="I151" s="20"/>
    </row>
    <row r="152" spans="1:10" x14ac:dyDescent="0.2">
      <c r="A152" s="17"/>
      <c r="B152" s="21"/>
      <c r="C152" s="19"/>
      <c r="D152" s="91"/>
      <c r="E152" s="91"/>
      <c r="F152" s="91"/>
      <c r="G152" s="91"/>
      <c r="H152" s="91"/>
      <c r="I152" s="20"/>
    </row>
    <row r="153" spans="1:10" s="56" customFormat="1" x14ac:dyDescent="0.2">
      <c r="A153" s="34">
        <v>1</v>
      </c>
      <c r="B153" s="21" t="s">
        <v>178</v>
      </c>
      <c r="C153" s="19" t="s">
        <v>76</v>
      </c>
      <c r="D153" s="75">
        <v>1000</v>
      </c>
      <c r="E153" s="75">
        <v>1000</v>
      </c>
      <c r="F153" s="75">
        <v>1000</v>
      </c>
      <c r="G153" s="75">
        <v>1000</v>
      </c>
      <c r="H153" s="75"/>
      <c r="I153" s="20"/>
    </row>
    <row r="154" spans="1:10" x14ac:dyDescent="0.2">
      <c r="A154" s="57"/>
      <c r="B154" s="59" t="s">
        <v>77</v>
      </c>
      <c r="D154" s="95">
        <f>SUM(D153)</f>
        <v>1000</v>
      </c>
      <c r="E154" s="95">
        <f>SUM(E153)</f>
        <v>1000</v>
      </c>
      <c r="F154" s="95">
        <f>SUM(F153)</f>
        <v>1000</v>
      </c>
      <c r="G154" s="95">
        <f>SUM(G153)</f>
        <v>1000</v>
      </c>
      <c r="H154" s="95"/>
      <c r="I154" s="75">
        <f>G154-D154</f>
        <v>0</v>
      </c>
    </row>
    <row r="155" spans="1:10" x14ac:dyDescent="0.2">
      <c r="A155" s="102" t="s">
        <v>86</v>
      </c>
      <c r="B155" s="59"/>
      <c r="D155" s="95"/>
      <c r="E155" s="95"/>
      <c r="F155" s="95"/>
      <c r="G155" s="95"/>
      <c r="H155" s="95"/>
      <c r="I155" s="20"/>
    </row>
    <row r="156" spans="1:10" x14ac:dyDescent="0.2">
      <c r="A156" s="17"/>
      <c r="B156" s="14"/>
      <c r="C156" s="75"/>
      <c r="D156" s="75"/>
      <c r="E156" s="75"/>
      <c r="F156" s="75"/>
      <c r="G156" s="75"/>
      <c r="H156" s="20"/>
      <c r="I156" s="20"/>
    </row>
    <row r="157" spans="1:10" x14ac:dyDescent="0.2">
      <c r="A157" s="23" t="s">
        <v>107</v>
      </c>
      <c r="B157" s="19" t="s">
        <v>179</v>
      </c>
      <c r="C157" s="75" t="s">
        <v>43</v>
      </c>
      <c r="D157" s="75">
        <v>101000</v>
      </c>
      <c r="E157" s="75">
        <v>105000</v>
      </c>
      <c r="F157" s="75">
        <v>105000</v>
      </c>
      <c r="G157" s="75">
        <v>105000</v>
      </c>
      <c r="H157" s="75"/>
      <c r="I157" s="20" t="s">
        <v>92</v>
      </c>
      <c r="J157" s="126"/>
    </row>
    <row r="158" spans="1:10" ht="22.5" x14ac:dyDescent="0.2">
      <c r="A158" s="118"/>
      <c r="B158" s="33"/>
      <c r="C158" s="33" t="s">
        <v>199</v>
      </c>
      <c r="D158" s="89">
        <f>SUM(D157)</f>
        <v>101000</v>
      </c>
      <c r="E158" s="89">
        <f>SUM(E157)</f>
        <v>105000</v>
      </c>
      <c r="F158" s="89">
        <f>SUM(F157)</f>
        <v>105000</v>
      </c>
      <c r="G158" s="89">
        <f>SUM(G157)</f>
        <v>105000</v>
      </c>
      <c r="H158" s="119"/>
      <c r="I158" s="75">
        <f>G158-D158</f>
        <v>4000</v>
      </c>
    </row>
    <row r="159" spans="1:10" x14ac:dyDescent="0.2">
      <c r="A159" s="14"/>
      <c r="B159" s="19"/>
      <c r="C159" s="75"/>
      <c r="D159" s="75"/>
      <c r="E159" s="75"/>
      <c r="F159" s="75"/>
      <c r="G159" s="75"/>
      <c r="H159" s="20"/>
      <c r="I159" s="20"/>
    </row>
    <row r="160" spans="1:10" ht="11.25" customHeight="1" x14ac:dyDescent="0.2">
      <c r="A160" s="21" t="s">
        <v>107</v>
      </c>
      <c r="B160" s="72" t="s">
        <v>180</v>
      </c>
      <c r="C160" s="22" t="s">
        <v>80</v>
      </c>
      <c r="D160" s="75">
        <v>1544</v>
      </c>
      <c r="E160" s="75">
        <v>1698</v>
      </c>
      <c r="F160" s="75">
        <v>1698</v>
      </c>
      <c r="G160" s="75">
        <v>1698</v>
      </c>
      <c r="H160" s="75"/>
      <c r="I160" s="20" t="s">
        <v>92</v>
      </c>
    </row>
    <row r="161" spans="1:9" ht="11.25" customHeight="1" x14ac:dyDescent="0.2">
      <c r="A161" s="21" t="s">
        <v>107</v>
      </c>
      <c r="B161" s="21" t="s">
        <v>181</v>
      </c>
      <c r="C161" s="22" t="s">
        <v>50</v>
      </c>
      <c r="D161" s="75">
        <v>4600</v>
      </c>
      <c r="E161" s="75">
        <v>4600</v>
      </c>
      <c r="F161" s="75">
        <v>4600</v>
      </c>
      <c r="G161" s="75">
        <v>4600</v>
      </c>
      <c r="H161" s="75"/>
      <c r="I161" s="20" t="s">
        <v>92</v>
      </c>
    </row>
    <row r="162" spans="1:9" ht="11.25" customHeight="1" x14ac:dyDescent="0.2">
      <c r="A162" s="21" t="s">
        <v>107</v>
      </c>
      <c r="B162" s="73" t="s">
        <v>182</v>
      </c>
      <c r="C162" s="22" t="s">
        <v>96</v>
      </c>
      <c r="D162" s="75">
        <v>5419</v>
      </c>
      <c r="E162" s="75">
        <v>5044</v>
      </c>
      <c r="F162" s="75">
        <v>5044</v>
      </c>
      <c r="G162" s="75">
        <v>5044</v>
      </c>
      <c r="H162" s="75"/>
      <c r="I162" s="20" t="s">
        <v>92</v>
      </c>
    </row>
    <row r="163" spans="1:9" x14ac:dyDescent="0.2">
      <c r="A163" s="17" t="s">
        <v>107</v>
      </c>
      <c r="B163" s="21" t="s">
        <v>183</v>
      </c>
      <c r="C163" s="19" t="s">
        <v>78</v>
      </c>
      <c r="D163" s="75">
        <v>34547</v>
      </c>
      <c r="E163" s="75">
        <v>36533</v>
      </c>
      <c r="F163" s="75">
        <v>36533</v>
      </c>
      <c r="G163" s="75">
        <v>36533</v>
      </c>
      <c r="H163" s="75"/>
      <c r="I163" s="20" t="s">
        <v>92</v>
      </c>
    </row>
    <row r="164" spans="1:9" ht="12.75" customHeight="1" x14ac:dyDescent="0.2">
      <c r="A164" s="17"/>
      <c r="B164" s="60" t="s">
        <v>87</v>
      </c>
      <c r="C164" s="56"/>
      <c r="D164" s="97">
        <f>SUM(D160:D163)</f>
        <v>46110</v>
      </c>
      <c r="E164" s="97">
        <f>SUM(E160:E163)</f>
        <v>47875</v>
      </c>
      <c r="F164" s="97">
        <f>SUM(F160:F163)</f>
        <v>47875</v>
      </c>
      <c r="G164" s="97">
        <f>SUM(G160:G163)</f>
        <v>47875</v>
      </c>
      <c r="H164" s="97">
        <f>SUM(H160:H163)</f>
        <v>0</v>
      </c>
      <c r="I164" s="75">
        <f>G164-D164</f>
        <v>1765</v>
      </c>
    </row>
    <row r="165" spans="1:9" x14ac:dyDescent="0.2">
      <c r="A165" s="17"/>
      <c r="B165" s="21"/>
      <c r="C165" s="22"/>
      <c r="D165" s="75"/>
      <c r="E165" s="75"/>
      <c r="F165" s="75"/>
      <c r="G165" s="75"/>
      <c r="H165" s="75"/>
      <c r="I165" s="20"/>
    </row>
    <row r="166" spans="1:9" ht="22.5" x14ac:dyDescent="0.2">
      <c r="A166" s="37"/>
      <c r="B166" s="21"/>
      <c r="C166" s="61" t="s">
        <v>103</v>
      </c>
      <c r="D166" s="92">
        <f>SUM(D80,D107,D119,D130,D142,D150,D154,D158,D164)</f>
        <v>1796059</v>
      </c>
      <c r="E166" s="92">
        <f>SUM(E80,E107,E119,E130,E142,E150,E154,E158,E164)</f>
        <v>1893942.24</v>
      </c>
      <c r="F166" s="92">
        <f>SUM(F80,F107,F119,F130,F142,F150,F154,F158,F164)</f>
        <v>1893737</v>
      </c>
      <c r="G166" s="92">
        <f>SUM(G80,G107,G119,G130,G142,G150,G154,G158,G164)</f>
        <v>1893737</v>
      </c>
      <c r="H166" s="115"/>
      <c r="I166" s="75">
        <f>G166-D166</f>
        <v>97678</v>
      </c>
    </row>
    <row r="167" spans="1:9" s="56" customFormat="1" x14ac:dyDescent="0.2">
      <c r="A167" s="17"/>
      <c r="B167" s="62"/>
      <c r="C167" s="63"/>
      <c r="D167" s="75"/>
      <c r="E167" s="75"/>
      <c r="F167" s="75"/>
      <c r="G167" s="75"/>
      <c r="H167" s="75"/>
      <c r="I167" s="20"/>
    </row>
    <row r="168" spans="1:9" x14ac:dyDescent="0.2">
      <c r="A168" s="17"/>
      <c r="B168" s="62"/>
      <c r="C168" s="63"/>
      <c r="D168" s="75"/>
      <c r="E168" s="75"/>
      <c r="F168" s="75"/>
    </row>
    <row r="169" spans="1:9" ht="22.5" x14ac:dyDescent="0.2">
      <c r="A169" s="17"/>
      <c r="B169" s="62" t="s">
        <v>79</v>
      </c>
      <c r="C169" s="63" t="s">
        <v>94</v>
      </c>
      <c r="D169" s="75"/>
      <c r="E169" s="75"/>
      <c r="F169" s="75"/>
    </row>
    <row r="170" spans="1:9" x14ac:dyDescent="0.2">
      <c r="A170" s="17"/>
      <c r="B170" s="62" t="s">
        <v>192</v>
      </c>
      <c r="C170" s="74" t="s">
        <v>98</v>
      </c>
      <c r="D170" s="75">
        <v>2000</v>
      </c>
      <c r="E170" s="75">
        <v>2000</v>
      </c>
      <c r="F170" s="75">
        <v>2000</v>
      </c>
      <c r="G170" s="121">
        <v>2000</v>
      </c>
    </row>
    <row r="171" spans="1:9" x14ac:dyDescent="0.2">
      <c r="A171" s="17"/>
      <c r="B171" s="62" t="s">
        <v>193</v>
      </c>
      <c r="C171" s="74" t="s">
        <v>99</v>
      </c>
      <c r="D171" s="75">
        <v>2000</v>
      </c>
      <c r="E171" s="75">
        <v>2000</v>
      </c>
      <c r="F171" s="75">
        <v>2000</v>
      </c>
      <c r="G171" s="121">
        <v>2000</v>
      </c>
      <c r="H171" s="76"/>
    </row>
    <row r="172" spans="1:9" x14ac:dyDescent="0.2">
      <c r="A172" s="17"/>
      <c r="B172" s="62" t="s">
        <v>194</v>
      </c>
      <c r="C172" s="74" t="s">
        <v>195</v>
      </c>
      <c r="D172" s="75">
        <v>1500</v>
      </c>
      <c r="E172" s="75">
        <v>1500</v>
      </c>
      <c r="F172" s="75">
        <v>1500</v>
      </c>
      <c r="G172" s="121">
        <v>1500</v>
      </c>
      <c r="H172" s="76"/>
    </row>
    <row r="173" spans="1:9" x14ac:dyDescent="0.2">
      <c r="A173" s="17"/>
      <c r="B173" s="62" t="s">
        <v>196</v>
      </c>
      <c r="C173" s="74" t="s">
        <v>197</v>
      </c>
      <c r="D173" s="75">
        <v>3000</v>
      </c>
      <c r="E173" s="75">
        <v>3000</v>
      </c>
      <c r="F173" s="75">
        <v>3000</v>
      </c>
      <c r="G173" s="122">
        <v>3000</v>
      </c>
    </row>
    <row r="174" spans="1:9" ht="22.5" x14ac:dyDescent="0.2">
      <c r="A174" s="17"/>
      <c r="B174" s="62" t="s">
        <v>198</v>
      </c>
      <c r="C174" s="22" t="s">
        <v>102</v>
      </c>
      <c r="D174" s="75">
        <v>63000</v>
      </c>
      <c r="E174" s="75">
        <v>63000</v>
      </c>
      <c r="F174" s="75">
        <v>63000</v>
      </c>
      <c r="G174" s="122">
        <v>63000</v>
      </c>
    </row>
    <row r="175" spans="1:9" x14ac:dyDescent="0.2">
      <c r="A175" s="17"/>
      <c r="B175" s="62"/>
      <c r="C175" s="74" t="s">
        <v>204</v>
      </c>
      <c r="D175" s="75"/>
      <c r="E175" s="75" t="s">
        <v>92</v>
      </c>
      <c r="F175" s="75"/>
      <c r="G175" s="122" t="s">
        <v>92</v>
      </c>
    </row>
    <row r="176" spans="1:9" ht="14.25" customHeight="1" x14ac:dyDescent="0.2">
      <c r="A176" s="17"/>
      <c r="B176" s="62"/>
      <c r="C176" s="74" t="s">
        <v>205</v>
      </c>
      <c r="D176" s="75"/>
      <c r="E176" s="75" t="s">
        <v>92</v>
      </c>
      <c r="F176" s="75"/>
      <c r="G176" s="122" t="s">
        <v>92</v>
      </c>
    </row>
    <row r="177" spans="1:9" hidden="1" x14ac:dyDescent="0.2">
      <c r="A177" s="17" t="s">
        <v>9</v>
      </c>
      <c r="B177" s="62" t="s">
        <v>100</v>
      </c>
      <c r="C177" s="74" t="s">
        <v>101</v>
      </c>
      <c r="D177" s="75">
        <v>62911</v>
      </c>
      <c r="E177" s="75"/>
      <c r="F177" s="75"/>
    </row>
    <row r="178" spans="1:9" ht="11.25" customHeight="1" x14ac:dyDescent="0.2">
      <c r="A178" s="17"/>
      <c r="B178" s="64"/>
      <c r="C178" s="22"/>
      <c r="D178" s="75"/>
      <c r="E178" s="75"/>
      <c r="F178" s="75"/>
    </row>
    <row r="179" spans="1:9" hidden="1" x14ac:dyDescent="0.2">
      <c r="A179" s="17" t="s">
        <v>9</v>
      </c>
      <c r="B179" s="64"/>
      <c r="C179" s="22"/>
      <c r="D179" s="75"/>
      <c r="E179" s="75"/>
      <c r="F179" s="75"/>
    </row>
    <row r="180" spans="1:9" x14ac:dyDescent="0.2">
      <c r="A180" s="17"/>
      <c r="B180" s="64"/>
      <c r="C180" s="25" t="s">
        <v>203</v>
      </c>
      <c r="D180" s="75">
        <f>SUM(D170:D174)</f>
        <v>71500</v>
      </c>
      <c r="E180" s="75">
        <f>SUM(E170:E179)</f>
        <v>71500</v>
      </c>
      <c r="F180" s="75">
        <f>SUM(F170:F174)</f>
        <v>71500</v>
      </c>
      <c r="G180" s="123">
        <f>SUM(G170:G174)</f>
        <v>71500</v>
      </c>
      <c r="I180" s="76">
        <f>G180-D180</f>
        <v>0</v>
      </c>
    </row>
    <row r="181" spans="1:9" x14ac:dyDescent="0.2">
      <c r="A181" s="17"/>
      <c r="B181" s="64"/>
      <c r="C181" s="35"/>
      <c r="D181" s="75"/>
      <c r="E181" s="75"/>
      <c r="F181" s="75"/>
      <c r="G181" s="75"/>
      <c r="H181" s="75"/>
      <c r="I181" s="20"/>
    </row>
    <row r="182" spans="1:9" x14ac:dyDescent="0.2">
      <c r="A182" s="17"/>
      <c r="B182" s="62"/>
      <c r="C182" s="74"/>
      <c r="D182" s="75"/>
      <c r="E182" s="75"/>
      <c r="F182" s="75"/>
      <c r="G182" s="75"/>
      <c r="H182" s="75"/>
      <c r="I182" s="20"/>
    </row>
    <row r="183" spans="1:9" x14ac:dyDescent="0.2">
      <c r="A183" s="17"/>
      <c r="B183" s="64"/>
      <c r="C183" s="22"/>
      <c r="D183" s="75"/>
      <c r="E183" s="75"/>
      <c r="F183" s="75"/>
      <c r="G183" s="75"/>
      <c r="H183" s="75"/>
      <c r="I183" s="75">
        <f>SUM(I166:I180)</f>
        <v>97678</v>
      </c>
    </row>
    <row r="184" spans="1:9" x14ac:dyDescent="0.2">
      <c r="A184" s="17"/>
      <c r="B184" s="62"/>
      <c r="C184" s="74"/>
      <c r="D184" s="75"/>
      <c r="E184" s="75"/>
      <c r="F184" s="75"/>
      <c r="G184" s="75"/>
      <c r="H184" s="75"/>
      <c r="I184" s="127" t="s">
        <v>92</v>
      </c>
    </row>
    <row r="185" spans="1:9" x14ac:dyDescent="0.2">
      <c r="A185" s="17"/>
      <c r="B185" s="64"/>
      <c r="C185" s="22"/>
      <c r="D185" s="75"/>
      <c r="E185" s="75"/>
      <c r="F185" s="75"/>
      <c r="G185" s="75"/>
      <c r="H185" s="15"/>
      <c r="I185" s="20"/>
    </row>
    <row r="186" spans="1:9" x14ac:dyDescent="0.2">
      <c r="A186" s="17"/>
      <c r="B186" s="64"/>
      <c r="C186" s="22"/>
      <c r="D186" s="75"/>
      <c r="E186" s="75"/>
      <c r="F186" s="75"/>
      <c r="G186" s="75"/>
      <c r="H186" s="90">
        <f>SUM(H168:H185)</f>
        <v>0</v>
      </c>
      <c r="I186" s="20"/>
    </row>
    <row r="187" spans="1:9" x14ac:dyDescent="0.2">
      <c r="A187" s="17"/>
      <c r="B187" s="64"/>
      <c r="C187" s="35"/>
      <c r="D187" s="77"/>
      <c r="E187" s="77"/>
      <c r="F187" s="77"/>
      <c r="G187" s="15"/>
      <c r="H187" s="75"/>
      <c r="I187" s="20"/>
    </row>
    <row r="188" spans="1:9" ht="12.75" customHeight="1" x14ac:dyDescent="0.2">
      <c r="A188" s="17"/>
      <c r="B188" s="64"/>
      <c r="C188" s="25"/>
      <c r="D188" s="90"/>
      <c r="E188" s="90"/>
      <c r="F188" s="90"/>
      <c r="G188" s="90"/>
      <c r="H188" s="116"/>
      <c r="I188" s="20"/>
    </row>
    <row r="189" spans="1:9" hidden="1" x14ac:dyDescent="0.2">
      <c r="A189" s="17"/>
      <c r="B189" s="65"/>
      <c r="C189" s="58"/>
      <c r="D189" s="75"/>
      <c r="E189" s="75"/>
      <c r="F189" s="75"/>
      <c r="G189" s="75"/>
      <c r="H189" s="91"/>
      <c r="I189" s="20"/>
    </row>
    <row r="190" spans="1:9" ht="22.5" hidden="1" x14ac:dyDescent="0.2">
      <c r="A190" s="17"/>
      <c r="B190" s="65"/>
      <c r="C190" s="22" t="s">
        <v>83</v>
      </c>
      <c r="D190" s="91">
        <f>SUM(D166)</f>
        <v>1796059</v>
      </c>
      <c r="E190" s="91">
        <f>SUM(E166)</f>
        <v>1893942.24</v>
      </c>
      <c r="F190" s="91">
        <f>SUM(F166)</f>
        <v>1893737</v>
      </c>
      <c r="G190" s="91">
        <f>SUM(G166)</f>
        <v>1893737</v>
      </c>
      <c r="H190" s="75">
        <v>1748562</v>
      </c>
      <c r="I190" s="20">
        <f>PRODUCT(F190/D190)-1</f>
        <v>5.4384627676484998E-2</v>
      </c>
    </row>
    <row r="191" spans="1:9" ht="12" customHeight="1" x14ac:dyDescent="0.2">
      <c r="A191" s="17"/>
      <c r="B191" s="65"/>
      <c r="C191" s="107" t="s">
        <v>214</v>
      </c>
      <c r="D191" s="98">
        <f>SUM(D180,D190)</f>
        <v>1867559</v>
      </c>
      <c r="E191" s="98">
        <f>E180+E166</f>
        <v>1965442.24</v>
      </c>
      <c r="F191" s="98">
        <f>SUM(F166,F180)</f>
        <v>1965237</v>
      </c>
      <c r="G191" s="98">
        <f>G180+G166</f>
        <v>1965237</v>
      </c>
      <c r="H191" s="117">
        <f>SUM(H166,H188)</f>
        <v>0</v>
      </c>
      <c r="I191" s="75">
        <f>G191-D191</f>
        <v>97678</v>
      </c>
    </row>
    <row r="192" spans="1:9" x14ac:dyDescent="0.2">
      <c r="A192" s="17"/>
      <c r="B192" s="67"/>
      <c r="C192" s="35" t="s">
        <v>215</v>
      </c>
      <c r="D192" s="91"/>
      <c r="E192" s="91"/>
      <c r="F192" s="91"/>
      <c r="G192" s="91"/>
      <c r="H192" s="75"/>
      <c r="I192" s="20"/>
    </row>
    <row r="193" spans="1:12" x14ac:dyDescent="0.2">
      <c r="A193" s="17"/>
      <c r="B193" s="65"/>
      <c r="C193" s="35"/>
      <c r="D193" s="75">
        <v>0</v>
      </c>
      <c r="E193" s="75">
        <v>0</v>
      </c>
      <c r="F193" s="75">
        <v>0</v>
      </c>
      <c r="G193" s="75">
        <v>0</v>
      </c>
      <c r="H193" s="75"/>
      <c r="I193" s="20"/>
    </row>
    <row r="194" spans="1:12" x14ac:dyDescent="0.2">
      <c r="A194" s="17"/>
      <c r="B194" s="65"/>
      <c r="C194" s="66"/>
      <c r="D194" s="95"/>
      <c r="E194" s="95"/>
      <c r="F194" s="95"/>
      <c r="G194" s="95"/>
      <c r="H194" s="75"/>
      <c r="I194" s="20"/>
    </row>
    <row r="195" spans="1:12" x14ac:dyDescent="0.2">
      <c r="A195" s="17"/>
      <c r="B195" s="21"/>
      <c r="C195" s="22"/>
      <c r="D195" s="75"/>
      <c r="E195" s="75"/>
      <c r="F195" s="75"/>
      <c r="G195" s="75"/>
      <c r="H195" s="75"/>
      <c r="I195" s="20"/>
      <c r="K195" s="76"/>
    </row>
    <row r="196" spans="1:12" x14ac:dyDescent="0.2">
      <c r="A196" s="17"/>
      <c r="B196" s="21"/>
      <c r="C196" s="22"/>
      <c r="D196" s="75"/>
      <c r="E196" s="75"/>
      <c r="F196" s="75"/>
      <c r="G196" s="75"/>
      <c r="H196" s="99">
        <f>SUM(H193:H195)</f>
        <v>0</v>
      </c>
      <c r="I196" s="20"/>
    </row>
    <row r="197" spans="1:12" x14ac:dyDescent="0.2">
      <c r="A197" s="17"/>
      <c r="B197" s="21"/>
      <c r="C197" s="19"/>
      <c r="D197" s="75"/>
      <c r="E197" s="75"/>
      <c r="F197" s="75"/>
      <c r="G197" s="75"/>
      <c r="H197" s="75"/>
      <c r="I197" s="20"/>
    </row>
    <row r="198" spans="1:12" x14ac:dyDescent="0.2">
      <c r="A198" s="17"/>
      <c r="B198" s="21"/>
      <c r="C198" s="19"/>
      <c r="D198" s="75"/>
      <c r="E198" s="75"/>
      <c r="F198" s="75"/>
      <c r="G198" s="75"/>
      <c r="H198" s="100"/>
      <c r="I198" s="20"/>
    </row>
    <row r="199" spans="1:12" x14ac:dyDescent="0.2">
      <c r="A199" s="17"/>
      <c r="B199" s="21"/>
      <c r="C199" s="68"/>
      <c r="D199" s="99"/>
      <c r="E199" s="99">
        <f>SUM(E196:E198)</f>
        <v>0</v>
      </c>
      <c r="F199" s="99">
        <f>SUM(F196:F198)</f>
        <v>0</v>
      </c>
      <c r="G199" s="99">
        <f>SUM(G196:G198)</f>
        <v>0</v>
      </c>
      <c r="H199" s="75">
        <v>0</v>
      </c>
      <c r="I199" s="20"/>
    </row>
    <row r="200" spans="1:12" x14ac:dyDescent="0.2">
      <c r="A200" s="17"/>
      <c r="B200" s="21"/>
      <c r="C200" s="19"/>
      <c r="D200" s="75"/>
      <c r="E200" s="75"/>
      <c r="F200" s="75"/>
      <c r="G200" s="75"/>
      <c r="H200" s="101">
        <f>SUM(H198:H199)</f>
        <v>0</v>
      </c>
      <c r="I200" s="20"/>
    </row>
    <row r="201" spans="1:12" x14ac:dyDescent="0.2">
      <c r="A201" s="17"/>
      <c r="B201" s="21"/>
      <c r="C201" s="69"/>
      <c r="D201" s="100"/>
      <c r="E201" s="100">
        <f>SUM(E194,E199)</f>
        <v>0</v>
      </c>
      <c r="F201" s="100">
        <f>SUM(F194,F199)</f>
        <v>0</v>
      </c>
      <c r="G201" s="100">
        <f>SUM(G194,G199)</f>
        <v>0</v>
      </c>
      <c r="I201" s="70"/>
    </row>
    <row r="202" spans="1:12" x14ac:dyDescent="0.2">
      <c r="A202" s="26"/>
      <c r="B202" s="21"/>
      <c r="C202" s="22"/>
      <c r="D202" s="75"/>
      <c r="E202" s="75">
        <v>0</v>
      </c>
      <c r="F202" s="75">
        <v>0</v>
      </c>
      <c r="G202" s="75">
        <v>0</v>
      </c>
      <c r="I202" s="20"/>
    </row>
    <row r="203" spans="1:12" x14ac:dyDescent="0.2">
      <c r="B203" s="21"/>
      <c r="C203" s="71"/>
      <c r="D203" s="101"/>
      <c r="E203" s="101">
        <f>SUM(E201:E202)</f>
        <v>0</v>
      </c>
      <c r="F203" s="101">
        <f>SUM(F201:F202)</f>
        <v>0</v>
      </c>
      <c r="G203" s="101">
        <f>SUM(G201:G202)</f>
        <v>0</v>
      </c>
      <c r="I203" s="70"/>
    </row>
    <row r="205" spans="1:12" x14ac:dyDescent="0.2">
      <c r="C205" s="107"/>
    </row>
    <row r="206" spans="1:12" x14ac:dyDescent="0.2">
      <c r="L206" s="76"/>
    </row>
  </sheetData>
  <mergeCells count="7">
    <mergeCell ref="B142:C142"/>
    <mergeCell ref="A1:I1"/>
    <mergeCell ref="E2:H2"/>
    <mergeCell ref="A6:C6"/>
    <mergeCell ref="A82:C82"/>
    <mergeCell ref="B107:C107"/>
    <mergeCell ref="B130:C130"/>
  </mergeCells>
  <phoneticPr fontId="6" type="noConversion"/>
  <pageMargins left="0.7" right="0.7" top="0.75" bottom="0.75" header="0.3" footer="0.3"/>
  <pageSetup orientation="portrait" r:id="rId1"/>
  <headerFooter>
    <oddFooter>&amp;C&amp;8Page &amp;P&amp;R&amp;8
Lance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FY2021</vt:lpstr>
      <vt:lpstr>Sheet1</vt:lpstr>
      <vt:lpstr>Sheet2</vt:lpstr>
      <vt:lpstr>'FY2021'!Print_Area</vt:lpstr>
      <vt:lpstr>'FY2021'!Print_Titles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Muni Assistant</cp:lastModifiedBy>
  <cp:lastPrinted>2022-06-13T18:24:00Z</cp:lastPrinted>
  <dcterms:created xsi:type="dcterms:W3CDTF">2014-05-17T12:40:50Z</dcterms:created>
  <dcterms:modified xsi:type="dcterms:W3CDTF">2022-06-13T18:28:18Z</dcterms:modified>
</cp:coreProperties>
</file>